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財政係\C 財務統計・財政状況\2. 各種指標（財政状況資料集）\②財政状況資料集（財政比較分析）\H30決算\"/>
    </mc:Choice>
  </mc:AlternateContent>
  <bookViews>
    <workbookView xWindow="0" yWindow="0" windowWidth="15345" windowHeight="4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<sst xmlns="http://schemas.openxmlformats.org/spreadsheetml/2006/main" count="1071" uniqueCount="605">
  <si>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</si>
  <si>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</si>
  <si>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</si>
  <si>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</si>
  <si>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</si>
  <si>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</si>
  <si>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</si>
  <si>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</si>
  <si>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</si>
  <si>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</si>
  <si>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</si>
  <si>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</si>
  <si>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</si>
  <si>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</si>
  <si>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</si>
  <si>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</si>
  <si>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</si>
  <si>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</si>
  <si>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</si>
  <si>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</si>
  <si>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</si>
  <si>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</si>
  <si>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</si>
  <si>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</si>
  <si>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</si>
  <si>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</si>
  <si>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</si>
  <si>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</si>
  <si>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</si>
  <si>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</si>
  <si>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</si>
  <si>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</si>
  <si>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</si>
  <si>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</si>
  <si>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</si>
  <si>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</si>
  <si>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</si>
  <si>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</si>
  <si>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</si>
  <si>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</si>
  <si>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</si>
  <si>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</si>
  <si>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</si>
  <si>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</si>
  <si>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</si>
  <si>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</si>
  <si>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</si>
  <si>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</si>
  <si>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</si>
  <si>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</si>
  <si>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</si>
  <si>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</si>
  <si>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</si>
  <si>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</si>
  <si>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</si>
  <si>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</si>
  <si>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</si>
  <si>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</si>
  <si>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</si>
  <si>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</si>
  <si>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</si>
  <si>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</si>
  <si>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</si>
  <si>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</si>
  <si>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</si>
  <si>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</si>
  <si>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</si>
  <si>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</si>
  <si>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</si>
  <si>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</si>
  <si>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</si>
  <si>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</si>
  <si>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</si>
  <si>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</si>
  <si>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</si>
  <si>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</si>
  <si>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</si>
  <si>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</si>
  <si>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</si>
  <si>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</si>
  <si>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</si>
  <si>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</si>
  <si>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</si>
  <si>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</si>
  <si>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</si>
  <si>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</si>
  <si>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</si>
  <si>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</si>
  <si>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</si>
  <si>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</si>
  <si>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</si>
  <si>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</si>
  <si>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</si>
  <si>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</si>
  <si>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</si>
  <si>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</si>
  <si>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</si>
  <si>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</si>
  <si>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</si>
  <si>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</si>
  <si>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</si>
  <si>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</si>
  <si>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</si>
  <si>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</si>
  <si>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</si>
  <si>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</si>
  <si>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</si>
  <si>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</si>
  <si>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</si>
  <si>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</si>
  <si>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</si>
  <si>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</si>
  <si>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</si>
  <si>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</si>
  <si>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</si>
  <si>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</si>
  <si>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</si>
  <si>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</si>
  <si>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</si>
  <si>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</si>
  <si>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</si>
  <si>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</si>
  <si>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</si>
  <si>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</si>
  <si>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</si>
  <si>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</si>
  <si>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</si>
  <si>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</si>
  <si>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</si>
  <si>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</si>
  <si>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</si>
  <si>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</si>
  <si>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</si>
  <si>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</si>
  <si>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</si>
  <si>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</si>
  <si>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</si>
  <si>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</si>
  <si>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</si>
  <si>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</si>
  <si>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</si>
  <si>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</si>
  <si>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</si>
  <si>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</si>
  <si>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</si>
  <si>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</si>
  <si>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</si>
  <si>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</si>
  <si>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土地区画整理費特別会計</t>
    <phoneticPr fontId="5"/>
  </si>
  <si>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</si>
  <si>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</si>
  <si>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</si>
  <si>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</si>
  <si>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</si>
  <si>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</si>
  <si>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</si>
  <si>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</si>
  <si>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</si>
  <si>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</si>
  <si>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</si>
  <si>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</si>
  <si>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</si>
  <si>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</si>
  <si>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</si>
  <si>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</si>
  <si>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</si>
  <si>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</si>
  <si>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</si>
  <si>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</si>
  <si>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</si>
  <si>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</si>
  <si>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</si>
  <si>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</si>
  <si>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</si>
  <si>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</si>
  <si>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</si>
  <si>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</si>
  <si>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</si>
  <si>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</si>
  <si>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</si>
  <si>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</si>
  <si>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</si>
  <si>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</si>
  <si>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</si>
  <si>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</si>
  <si>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</si>
  <si>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</si>
  <si>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</si>
  <si>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</si>
  <si>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</si>
  <si>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</si>
  <si>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</si>
  <si>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</si>
  <si>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</si>
  <si>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</si>
  <si>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</si>
  <si>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</si>
  <si>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</si>
  <si>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</si>
  <si>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</si>
  <si>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</si>
  <si>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</si>
  <si>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</si>
  <si>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</si>
  <si>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</si>
  <si>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</si>
  <si>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</si>
  <si>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</si>
  <si>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</si>
  <si>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</si>
  <si>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</si>
  <si>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鳥取県境港市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</si>
  <si>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</si>
  <si>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</si>
  <si>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</si>
  <si>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</si>
  <si>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</si>
  <si>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</si>
  <si>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</si>
  <si>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</si>
  <si>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</si>
  <si>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</si>
  <si>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</si>
  <si>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</si>
  <si>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</si>
  <si>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</si>
  <si>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</si>
  <si>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</si>
  <si>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</si>
  <si>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</si>
  <si>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</si>
  <si>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</si>
  <si>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</si>
  <si>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</si>
  <si>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</si>
  <si>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</si>
  <si>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</si>
  <si>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</si>
  <si>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</si>
  <si>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</si>
  <si>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</si>
  <si>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</si>
  <si>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</si>
  <si>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</si>
  <si>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</si>
  <si>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</si>
  <si>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</si>
  <si>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</si>
  <si>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</si>
  <si>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</si>
  <si>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</si>
  <si>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</si>
  <si>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</si>
  <si>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</si>
  <si>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</si>
  <si>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</si>
  <si>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</si>
  <si>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</si>
  <si>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</si>
  <si>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</si>
  <si>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</si>
  <si>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</si>
  <si>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</si>
  <si>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</si>
  <si>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</si>
  <si>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</si>
  <si>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</si>
  <si>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</si>
  <si>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</si>
  <si>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</si>
  <si>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</si>
  <si>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</si>
  <si>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</si>
  <si>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</si>
  <si>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</si>
  <si>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</si>
  <si>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</si>
  <si>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</si>
  <si>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</si>
  <si>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</si>
  <si>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</si>
  <si>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</si>
  <si>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</si>
  <si>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</si>
  <si>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</si>
  <si>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</si>
  <si>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</si>
  <si>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</si>
  <si>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</si>
  <si>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</si>
  <si>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</si>
  <si>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</si>
  <si>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</si>
  <si>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</si>
  <si>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</si>
  <si>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</si>
  <si>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</si>
  <si>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</si>
  <si>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</si>
  <si>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</si>
  <si>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</si>
  <si>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</si>
  <si>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</si>
  <si>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</si>
  <si>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</si>
  <si>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</si>
  <si>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</si>
  <si>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</si>
  <si>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</si>
  <si>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</si>
  <si>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</si>
  <si>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</si>
  <si>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</si>
  <si>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</si>
  <si>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</si>
  <si>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</si>
  <si>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</si>
  <si>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</si>
  <si>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</si>
  <si>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</si>
  <si>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</si>
  <si>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</si>
  <si>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</si>
  <si>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</si>
  <si>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</si>
  <si>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</si>
  <si>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</si>
  <si>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</si>
  <si>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</si>
  <si>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</si>
  <si>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</si>
  <si>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</si>
  <si>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</si>
  <si>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</si>
  <si>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</si>
  <si>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</si>
  <si>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</si>
  <si>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</si>
  <si>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</si>
  <si>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</si>
  <si>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</si>
  <si>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</si>
  <si>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</si>
  <si>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</si>
  <si>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</si>
  <si>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</si>
  <si>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</si>
  <si>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</si>
  <si>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</si>
  <si>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</si>
  <si>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</si>
  <si>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</si>
  <si>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</si>
  <si>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</si>
  <si>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</si>
  <si>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</si>
  <si>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</si>
  <si>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</si>
  <si>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</si>
  <si>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</si>
  <si>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</si>
  <si>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鳥取県境港市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</si>
  <si>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</si>
  <si>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</si>
  <si>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</si>
  <si>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</si>
  <si>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</si>
  <si>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</si>
  <si>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</si>
  <si>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</si>
  <si>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</si>
  <si>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</si>
  <si>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</si>
  <si>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</si>
  <si>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</si>
  <si>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</si>
  <si>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</si>
  <si>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</si>
  <si>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</si>
  <si>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</si>
  <si>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</si>
  <si>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</si>
  <si>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</si>
  <si>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</si>
  <si>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</si>
  <si>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</si>
  <si>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</si>
  <si>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</si>
  <si>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</si>
  <si>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</si>
  <si>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</si>
  <si>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</si>
  <si>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</si>
  <si>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</si>
  <si>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</si>
  <si>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</si>
  <si>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</si>
  <si>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</si>
  <si>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</si>
  <si>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</si>
  <si>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</si>
  <si>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</si>
  <si>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</si>
  <si>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</si>
  <si>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法非適用企業</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</si>
  <si>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</si>
  <si>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</si>
  <si>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</si>
  <si>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</si>
  <si>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</si>
  <si>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</si>
  <si>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</si>
  <si>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</si>
  <si>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</si>
  <si>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</si>
  <si>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</si>
  <si>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</si>
  <si>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</si>
  <si>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</si>
  <si>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</si>
  <si>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</si>
  <si>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</si>
  <si>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</si>
  <si>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</si>
  <si>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</si>
  <si>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</si>
  <si>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</si>
  <si>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</si>
  <si>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</si>
  <si>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</si>
  <si>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</si>
  <si>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</si>
  <si>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</si>
  <si>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</si>
  <si>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</si>
  <si>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</si>
  <si>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</si>
  <si>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</si>
  <si>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</si>
  <si>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</si>
  <si>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</si>
  <si>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</si>
  <si>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</si>
  <si>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</si>
  <si>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</si>
  <si>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</si>
  <si>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</si>
  <si>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</si>
  <si>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</si>
  <si>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</si>
  <si>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</si>
  <si>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</si>
  <si>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</si>
  <si>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</si>
  <si>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</si>
  <si>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</si>
  <si>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</si>
  <si>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</si>
  <si>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</si>
  <si>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</si>
  <si>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</si>
  <si>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</si>
  <si>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</si>
  <si>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</si>
  <si>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</si>
  <si>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</si>
  <si>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</si>
  <si>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</si>
  <si>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</si>
  <si>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</si>
  <si>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</si>
  <si>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国民健康保険費特別会計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</si>
  <si>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</si>
  <si>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</si>
  <si>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</si>
  <si>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</si>
  <si>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</si>
  <si>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</si>
  <si>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</si>
  <si>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</si>
  <si>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</si>
  <si>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</si>
  <si>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</si>
  <si>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</si>
  <si>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</si>
  <si>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</si>
  <si>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</si>
  <si>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</si>
  <si>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</si>
  <si>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</si>
  <si>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</si>
  <si>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</si>
  <si>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</si>
  <si>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</si>
  <si>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</si>
  <si>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</si>
  <si>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</si>
  <si>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</si>
  <si>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</si>
  <si>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</si>
  <si>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</si>
  <si>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</si>
  <si>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</si>
  <si>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</si>
  <si>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</si>
  <si>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</si>
  <si>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</si>
  <si>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</si>
  <si>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</si>
  <si>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</si>
  <si>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</si>
  <si>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</si>
  <si>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</si>
  <si>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</si>
  <si>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</si>
  <si>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</si>
  <si>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</si>
  <si>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</si>
  <si>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</si>
  <si>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</si>
  <si>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</si>
  <si>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</si>
  <si>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</si>
  <si>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</si>
  <si>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</si>
  <si>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</si>
  <si>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</si>
  <si>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</si>
  <si>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</si>
  <si>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</si>
  <si>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</si>
  <si>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</si>
  <si>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</si>
  <si>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</si>
  <si>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</si>
  <si>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</si>
  <si>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</si>
  <si>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</si>
  <si>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</si>
  <si>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</si>
  <si>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</si>
  <si>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</si>
  <si>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</si>
  <si>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</si>
  <si>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</si>
  <si>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</si>
  <si>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</si>
  <si>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</si>
  <si>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</si>
  <si>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</si>
  <si>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</si>
  <si>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</si>
  <si>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</si>
  <si>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</si>
  <si>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</si>
  <si>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</si>
  <si>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</si>
  <si>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</si>
  <si>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</si>
  <si>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0.64</t>
  </si>
  <si>
    <t>▲ 0.96</t>
  </si>
  <si>
    <t>駐車場費特別会計</t>
  </si>
  <si>
    <t>▲ 1.51</t>
  </si>
  <si>
    <t>▲ 1.79</t>
  </si>
  <si>
    <t>▲ 2.10</t>
  </si>
  <si>
    <t>▲ 1.85</t>
  </si>
  <si>
    <t>▲ 1.46</t>
  </si>
  <si>
    <t>土地区画整理費特別会計</t>
  </si>
  <si>
    <t>▲ 0.28</t>
  </si>
  <si>
    <t>▲ 0.32</t>
  </si>
  <si>
    <t>▲ 0.65</t>
  </si>
  <si>
    <t>▲ 0.33</t>
  </si>
  <si>
    <t>▲ 0.21</t>
  </si>
  <si>
    <t>介護保険費特別会計</t>
  </si>
  <si>
    <t>一般会計</t>
  </si>
  <si>
    <t>国民健康保険費特別会計</t>
  </si>
  <si>
    <t>市場事業費特別会計</t>
  </si>
  <si>
    <t>高齢者住宅整備資金貸付事業費特別会計</t>
  </si>
  <si>
    <t>後期高齢者医療費特別会計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</si>
  <si>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</si>
  <si>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</si>
  <si>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</si>
  <si>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</si>
  <si>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</si>
  <si>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</si>
  <si>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</si>
  <si>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</si>
  <si>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鳥取県西部広域行政管理組合</t>
    <rPh sb="0" eb="5">
      <t>トットリケンセイブ</t>
    </rPh>
    <rPh sb="5" eb="7">
      <t>コウイキ</t>
    </rPh>
    <rPh sb="7" eb="9">
      <t>ギョウセイ</t>
    </rPh>
    <rPh sb="9" eb="11">
      <t>カンリ</t>
    </rPh>
    <rPh sb="11" eb="13">
      <t>クミアイ</t>
    </rPh>
    <phoneticPr fontId="2"/>
  </si>
  <si>
    <t>玉井斎場管理組合</t>
    <rPh sb="0" eb="2">
      <t>タマイ</t>
    </rPh>
    <rPh sb="2" eb="4">
      <t>サイジョウ</t>
    </rPh>
    <rPh sb="4" eb="6">
      <t>カンリ</t>
    </rPh>
    <rPh sb="6" eb="8">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</si>
  <si>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</si>
  <si>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</si>
  <si>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鳥取県信用保証協会</t>
    <rPh sb="0" eb="3">
      <t>トットリケン</t>
    </rPh>
    <rPh sb="3" eb="5">
      <t>シンヨウ</t>
    </rPh>
    <rPh sb="5" eb="7">
      <t>ホショウ</t>
    </rPh>
    <rPh sb="7" eb="9">
      <t>キョウカイ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</si>
  <si>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</si>
  <si>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</si>
  <si>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</si>
  <si>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後期高齢者医療特別会計</t>
    <rPh sb="0" eb="2">
      <t>コウキ</t>
    </rPh>
    <rPh sb="2" eb="5">
      <t>コウレイシャ</t>
    </rPh>
    <rPh sb="5" eb="7">
      <t>イリョウ</t>
    </rPh>
    <rPh sb="7" eb="9">
      <t>トクベツ</t>
    </rPh>
    <rPh sb="9" eb="11">
      <t>カイケイ</t>
    </rPh>
    <phoneticPr fontId="2"/>
  </si>
  <si>
    <t>-</t>
    <phoneticPr fontId="2"/>
  </si>
  <si>
    <t>-</t>
    <phoneticPr fontId="2"/>
  </si>
  <si>
    <t>-</t>
    <phoneticPr fontId="2"/>
  </si>
  <si>
    <t>魚と鬼太郎のまち境港ふるさと基金</t>
    <rPh sb="0" eb="1">
      <t>サカナ</t>
    </rPh>
    <rPh sb="2" eb="5">
      <t>キタロウ</t>
    </rPh>
    <rPh sb="8" eb="10">
      <t>サカイミナト</t>
    </rPh>
    <rPh sb="14" eb="16">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</si>
  <si>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</si>
  <si>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</si>
  <si>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公共下水道推進基金</t>
    <rPh sb="0" eb="2">
      <t>コウキョウ</t>
    </rPh>
    <rPh sb="2" eb="5">
      <t>ゲスイドウ</t>
    </rPh>
    <rPh sb="5" eb="7">
      <t>スイシン</t>
    </rPh>
    <rPh sb="7" eb="9">
      <t>キキン</t>
    </rPh>
    <phoneticPr fontId="2"/>
  </si>
  <si>
    <t>水木しげる基金</t>
    <rPh sb="0" eb="2">
      <t>ミズキ</t>
    </rPh>
    <rPh sb="5" eb="7">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</si>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</sst>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5"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2063-4DEC-A560-CDA71B456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108166</c:v>
                </c:pt>
                <c:pt idx="1">
                  <c:v>45820</c:v>
                </c:pt>
                <c:pt idx="2">
                  <c:v>47186</c:v>
                </c:pt>
                <c:pt idx="3">
                  <c:v>57375</c:v>
                </c:pt>
                <c:pt idx="4">
                  <c:v>47474</c:v>
                </c:pt>
              </c:numCache>
            </c:numRef>
          </c:val>
          <c:smooth val="0"/>
          <c:extLst>
            <c:ext xmlns:c16="http://schemas.microsoft.com/office/drawing/2014/chart" uri="{C3380CC4-5D6E-409C-BE32-E72D297353CC}">
              <c16:uniqueId val="{00000001-2063-4DEC-A560-CDA71B4569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2.85</c:v>
                </c:pt>
                <c:pt idx="1">
                  <c:v>2.21</c:v>
                </c:pt>
                <c:pt idx="2">
                  <c:v>2.25</c:v>
                </c:pt>
                <c:pt idx="3">
                  <c:v>1.28</c:v>
                </c:pt>
                <c:pt idx="4">
                  <c:v>1.29</c:v>
                </c:pt>
              </c:numCache>
            </c:numRef>
          </c:val>
          <c:extLst>
            <c:ext xmlns:c16="http://schemas.microsoft.com/office/drawing/2014/chart" uri="{C3380CC4-5D6E-409C-BE32-E72D297353CC}">
              <c16:uniqueId val="{00000000-873E-45E0-A08E-7508184565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c:v>
                </c:pt>
                <c:pt idx="1">
                  <c:v>32.479999999999997</c:v>
                </c:pt>
                <c:pt idx="2">
                  <c:v>32.79</c:v>
                </c:pt>
                <c:pt idx="3">
                  <c:v>32.69</c:v>
                </c:pt>
                <c:pt idx="4">
                  <c:v>32.520000000000003</c:v>
                </c:pt>
              </c:numCache>
            </c:numRef>
          </c:val>
          <c:extLst>
            <c:ext xmlns:c16="http://schemas.microsoft.com/office/drawing/2014/chart" uri="{C3380CC4-5D6E-409C-BE32-E72D297353CC}">
              <c16:uniqueId val="{00000001-873E-45E0-A08E-7508184565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0.75</c:v>
                </c:pt>
                <c:pt idx="1">
                  <c:v>-0.64</c:v>
                </c:pt>
                <c:pt idx="2">
                  <c:v>0.02</c:v>
                </c:pt>
                <c:pt idx="3">
                  <c:v>-0.96</c:v>
                </c:pt>
                <c:pt idx="4">
                  <c:v>0.02</c:v>
                </c:pt>
              </c:numCache>
            </c:numRef>
          </c:val>
          <c:smooth val="0"/>
          <c:extLst>
            <c:ext xmlns:c16="http://schemas.microsoft.com/office/drawing/2014/chart" uri="{C3380CC4-5D6E-409C-BE32-E72D297353CC}">
              <c16:uniqueId val="{00000002-873E-45E0-A08E-7508184565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B1-4AA5-9019-FDC7105B6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B1-4AA5-9019-FDC7105B63CA}"/>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6AB1-4AA5-9019-FDC7105B63CA}"/>
            </c:ext>
          </c:extLst>
        </c:ser>
        <c:ser>
          <c:idx val="3"/>
          <c:order val="3"/>
          <c:tx>
            <c:strRef>
              <c:f>データシート!$A$30</c:f>
              <c:strCache>
                <c:ptCount val="1"/>
                <c:pt idx="0">
                  <c:v>高齢者住宅整備資金貸付事業費特別会計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AB1-4AA5-9019-FDC7105B63CA}"/>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0.63</c:v>
                </c:pt>
                <c:pt idx="4">
                  <c:v>#N/A</c:v>
                </c:pt>
                <c:pt idx="5">
                  <c:v>0.03</c:v>
                </c:pt>
                <c:pt idx="6">
                  <c:v>#N/A</c:v>
                </c:pt>
                <c:pt idx="7">
                  <c:v>0.11</c:v>
                </c:pt>
                <c:pt idx="8">
                  <c:v>#N/A</c:v>
                </c:pt>
                <c:pt idx="9">
                  <c:v>0.03</c:v>
                </c:pt>
              </c:numCache>
            </c:numRef>
          </c:val>
          <c:extLst>
            <c:ext xmlns:c16="http://schemas.microsoft.com/office/drawing/2014/chart" uri="{C3380CC4-5D6E-409C-BE32-E72D297353CC}">
              <c16:uniqueId val="{00000004-6AB1-4AA5-9019-FDC7105B63CA}"/>
            </c:ext>
          </c:extLst>
        </c:ser>
        <c:ser>
          <c:idx val="5"/>
          <c:order val="5"/>
          <c:tx>
            <c:strRef>
              <c:f>データシート!$A$32</c:f>
              <c:strCache>
                <c:ptCount val="1"/>
                <c:pt idx="0">
                  <c:v>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3.19</c:v>
                </c:pt>
                <c:pt idx="6">
                  <c:v>#N/A</c:v>
                </c:pt>
                <c:pt idx="7">
                  <c:v>2.68</c:v>
                </c:pt>
                <c:pt idx="8">
                  <c:v>#N/A</c:v>
                </c:pt>
                <c:pt idx="9">
                  <c:v>0.69</c:v>
                </c:pt>
              </c:numCache>
            </c:numRef>
          </c:val>
          <c:extLst>
            <c:ext xmlns:c16="http://schemas.microsoft.com/office/drawing/2014/chart" uri="{C3380CC4-5D6E-409C-BE32-E72D297353CC}">
              <c16:uniqueId val="{00000005-6AB1-4AA5-9019-FDC7105B63C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2.84</c:v>
                </c:pt>
                <c:pt idx="2">
                  <c:v>#N/A</c:v>
                </c:pt>
                <c:pt idx="3">
                  <c:v>2.2000000000000002</c:v>
                </c:pt>
                <c:pt idx="4">
                  <c:v>#N/A</c:v>
                </c:pt>
                <c:pt idx="5">
                  <c:v>2.23</c:v>
                </c:pt>
                <c:pt idx="6">
                  <c:v>#N/A</c:v>
                </c:pt>
                <c:pt idx="7">
                  <c:v>1.27</c:v>
                </c:pt>
                <c:pt idx="8">
                  <c:v>#N/A</c:v>
                </c:pt>
                <c:pt idx="9">
                  <c:v>1.28</c:v>
                </c:pt>
              </c:numCache>
            </c:numRef>
          </c:val>
          <c:extLst>
            <c:ext xmlns:c16="http://schemas.microsoft.com/office/drawing/2014/chart" uri="{C3380CC4-5D6E-409C-BE32-E72D297353CC}">
              <c16:uniqueId val="{00000006-6AB1-4AA5-9019-FDC7105B63CA}"/>
            </c:ext>
          </c:extLst>
        </c:ser>
        <c:ser>
          <c:idx val="7"/>
          <c:order val="7"/>
          <c:tx>
            <c:strRef>
              <c:f>データシート!$A$34</c:f>
              <c:strCache>
                <c:ptCount val="1"/>
                <c:pt idx="0">
                  <c:v>介護保険費特別会計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0.74</c:v>
                </c:pt>
                <c:pt idx="2">
                  <c:v>#N/A</c:v>
                </c:pt>
                <c:pt idx="3">
                  <c:v>0.55000000000000004</c:v>
                </c:pt>
                <c:pt idx="4">
                  <c:v>#N/A</c:v>
                </c:pt>
                <c:pt idx="5">
                  <c:v>1.29</c:v>
                </c:pt>
                <c:pt idx="6">
                  <c:v>#N/A</c:v>
                </c:pt>
                <c:pt idx="7">
                  <c:v>0.89</c:v>
                </c:pt>
                <c:pt idx="8">
                  <c:v>#N/A</c:v>
                </c:pt>
                <c:pt idx="9">
                  <c:v>1.36</c:v>
                </c:pt>
              </c:numCache>
            </c:numRef>
          </c:val>
          <c:extLst>
            <c:ext xmlns:c16="http://schemas.microsoft.com/office/drawing/2014/chart" uri="{C3380CC4-5D6E-409C-BE32-E72D297353CC}">
              <c16:uniqueId val="{00000007-6AB1-4AA5-9019-FDC7105B63CA}"/>
            </c:ext>
          </c:extLst>
        </c:ser>
        <c:ser>
          <c:idx val="8"/>
          <c:order val="8"/>
          <c:tx>
            <c:strRef>
              <c:f>データシート!$A$35</c:f>
              <c:strCache>
                <c:ptCount val="1"/>
                <c:pt idx="0">
                  <c:v>土地区画整理費特別会計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0.28000000000000003</c:v>
                </c:pt>
                <c:pt idx="1">
                  <c:v>#N/A</c:v>
                </c:pt>
                <c:pt idx="2">
                  <c:v>0.32</c:v>
                </c:pt>
                <c:pt idx="3">
                  <c:v>#N/A</c:v>
                </c:pt>
                <c:pt idx="4">
                  <c:v>0.65</c:v>
                </c:pt>
                <c:pt idx="5">
                  <c:v>#N/A</c:v>
                </c:pt>
                <c:pt idx="6">
                  <c:v>0.33</c:v>
                </c:pt>
                <c:pt idx="7">
                  <c:v>#N/A</c:v>
                </c:pt>
                <c:pt idx="8">
                  <c:v>0.21</c:v>
                </c:pt>
                <c:pt idx="9">
                  <c:v>#N/A</c:v>
                </c:pt>
              </c:numCache>
            </c:numRef>
          </c:val>
          <c:extLst>
            <c:ext xmlns:c16="http://schemas.microsoft.com/office/drawing/2014/chart" uri="{C3380CC4-5D6E-409C-BE32-E72D297353CC}">
              <c16:uniqueId val="{00000008-6AB1-4AA5-9019-FDC7105B63CA}"/>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1.51</c:v>
                </c:pt>
                <c:pt idx="1">
                  <c:v>#N/A</c:v>
                </c:pt>
                <c:pt idx="2">
                  <c:v>1.79</c:v>
                </c:pt>
                <c:pt idx="3">
                  <c:v>#N/A</c:v>
                </c:pt>
                <c:pt idx="4">
                  <c:v>2.1</c:v>
                </c:pt>
                <c:pt idx="5">
                  <c:v>#N/A</c:v>
                </c:pt>
                <c:pt idx="6">
                  <c:v>1.85</c:v>
                </c:pt>
                <c:pt idx="7">
                  <c:v>#N/A</c:v>
                </c:pt>
                <c:pt idx="8">
                  <c:v>1.46</c:v>
                </c:pt>
                <c:pt idx="9">
                  <c:v>#N/A</c:v>
                </c:pt>
              </c:numCache>
            </c:numRef>
          </c:val>
          <c:extLst>
            <c:ext xmlns:c16="http://schemas.microsoft.com/office/drawing/2014/chart" uri="{C3380CC4-5D6E-409C-BE32-E72D297353CC}">
              <c16:uniqueId val="{00000009-6AB1-4AA5-9019-FDC7105B63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1366</c:v>
                </c:pt>
                <c:pt idx="5">
                  <c:v>1315</c:v>
                </c:pt>
                <c:pt idx="8">
                  <c:v>1288</c:v>
                </c:pt>
                <c:pt idx="11">
                  <c:v>1271</c:v>
                </c:pt>
                <c:pt idx="14">
                  <c:v>1202</c:v>
                </c:pt>
              </c:numCache>
            </c:numRef>
          </c:val>
          <c:extLst>
            <c:ext xmlns:c16="http://schemas.microsoft.com/office/drawing/2014/chart" uri="{C3380CC4-5D6E-409C-BE32-E72D297353CC}">
              <c16:uniqueId val="{00000000-8D5B-4FCA-B512-86B145C231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1-8D5B-4FCA-B512-86B145C231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12</c:v>
                </c:pt>
                <c:pt idx="9">
                  <c:v>4</c:v>
                </c:pt>
                <c:pt idx="12">
                  <c:v>3</c:v>
                </c:pt>
              </c:numCache>
            </c:numRef>
          </c:val>
          <c:extLst>
            <c:ext xmlns:c16="http://schemas.microsoft.com/office/drawing/2014/chart" uri="{C3380CC4-5D6E-409C-BE32-E72D297353CC}">
              <c16:uniqueId val="{00000002-8D5B-4FCA-B512-86B145C231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84</c:v>
                </c:pt>
                <c:pt idx="3">
                  <c:v>76</c:v>
                </c:pt>
                <c:pt idx="6">
                  <c:v>75</c:v>
                </c:pt>
                <c:pt idx="9">
                  <c:v>98</c:v>
                </c:pt>
                <c:pt idx="12">
                  <c:v>83</c:v>
                </c:pt>
              </c:numCache>
            </c:numRef>
          </c:val>
          <c:extLst>
            <c:ext xmlns:c16="http://schemas.microsoft.com/office/drawing/2014/chart" uri="{C3380CC4-5D6E-409C-BE32-E72D297353CC}">
              <c16:uniqueId val="{00000003-8D5B-4FCA-B512-86B145C231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712</c:v>
                </c:pt>
                <c:pt idx="3">
                  <c:v>688</c:v>
                </c:pt>
                <c:pt idx="6">
                  <c:v>674</c:v>
                </c:pt>
                <c:pt idx="9">
                  <c:v>635</c:v>
                </c:pt>
                <c:pt idx="12">
                  <c:v>561</c:v>
                </c:pt>
              </c:numCache>
            </c:numRef>
          </c:val>
          <c:extLst>
            <c:ext xmlns:c16="http://schemas.microsoft.com/office/drawing/2014/chart" uri="{C3380CC4-5D6E-409C-BE32-E72D297353CC}">
              <c16:uniqueId val="{00000004-8D5B-4FCA-B512-86B145C231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5B-4FCA-B512-86B145C231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5B-4FCA-B512-86B145C231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1475</c:v>
                </c:pt>
                <c:pt idx="3">
                  <c:v>1422</c:v>
                </c:pt>
                <c:pt idx="6">
                  <c:v>1441</c:v>
                </c:pt>
                <c:pt idx="9">
                  <c:v>1449</c:v>
                </c:pt>
                <c:pt idx="12">
                  <c:v>1438</c:v>
                </c:pt>
              </c:numCache>
            </c:numRef>
          </c:val>
          <c:extLst>
            <c:ext xmlns:c16="http://schemas.microsoft.com/office/drawing/2014/chart" uri="{C3380CC4-5D6E-409C-BE32-E72D297353CC}">
              <c16:uniqueId val="{00000007-8D5B-4FCA-B512-86B145C231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922</c:v>
                </c:pt>
                <c:pt idx="2">
                  <c:v>#N/A</c:v>
                </c:pt>
                <c:pt idx="3">
                  <c:v>#N/A</c:v>
                </c:pt>
                <c:pt idx="4">
                  <c:v>886</c:v>
                </c:pt>
                <c:pt idx="5">
                  <c:v>#N/A</c:v>
                </c:pt>
                <c:pt idx="6">
                  <c:v>#N/A</c:v>
                </c:pt>
                <c:pt idx="7">
                  <c:v>915</c:v>
                </c:pt>
                <c:pt idx="8">
                  <c:v>#N/A</c:v>
                </c:pt>
                <c:pt idx="9">
                  <c:v>#N/A</c:v>
                </c:pt>
                <c:pt idx="10">
                  <c:v>915</c:v>
                </c:pt>
                <c:pt idx="11">
                  <c:v>#N/A</c:v>
                </c:pt>
                <c:pt idx="12">
                  <c:v>#N/A</c:v>
                </c:pt>
                <c:pt idx="13">
                  <c:v>883</c:v>
                </c:pt>
                <c:pt idx="14">
                  <c:v>#N/A</c:v>
                </c:pt>
              </c:numCache>
            </c:numRef>
          </c:val>
          <c:smooth val="0"/>
          <c:extLst>
            <c:ext xmlns:c16="http://schemas.microsoft.com/office/drawing/2014/chart" uri="{C3380CC4-5D6E-409C-BE32-E72D297353CC}">
              <c16:uniqueId val="{00000008-8D5B-4FCA-B512-86B145C231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13070</c:v>
                </c:pt>
                <c:pt idx="5">
                  <c:v>13147</c:v>
                </c:pt>
                <c:pt idx="8">
                  <c:v>13035</c:v>
                </c:pt>
                <c:pt idx="11">
                  <c:v>12793</c:v>
                </c:pt>
                <c:pt idx="14">
                  <c:v>12917</c:v>
                </c:pt>
              </c:numCache>
            </c:numRef>
          </c:val>
          <c:extLst>
            <c:ext xmlns:c16="http://schemas.microsoft.com/office/drawing/2014/chart" uri="{C3380CC4-5D6E-409C-BE32-E72D297353CC}">
              <c16:uniqueId val="{00000000-D782-4F1A-883D-654A0750EB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610</c:v>
                </c:pt>
                <c:pt idx="5">
                  <c:v>688</c:v>
                </c:pt>
                <c:pt idx="8">
                  <c:v>560</c:v>
                </c:pt>
                <c:pt idx="11">
                  <c:v>459</c:v>
                </c:pt>
                <c:pt idx="14">
                  <c:v>378</c:v>
                </c:pt>
              </c:numCache>
            </c:numRef>
          </c:val>
          <c:extLst>
            <c:ext xmlns:c16="http://schemas.microsoft.com/office/drawing/2014/chart" uri="{C3380CC4-5D6E-409C-BE32-E72D297353CC}">
              <c16:uniqueId val="{00000001-D782-4F1A-883D-654A0750EB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4351</c:v>
                </c:pt>
                <c:pt idx="5">
                  <c:v>4191</c:v>
                </c:pt>
                <c:pt idx="8">
                  <c:v>4376</c:v>
                </c:pt>
                <c:pt idx="11">
                  <c:v>1066</c:v>
                </c:pt>
                <c:pt idx="14">
                  <c:v>999</c:v>
                </c:pt>
              </c:numCache>
            </c:numRef>
          </c:val>
          <c:extLst>
            <c:ext xmlns:c16="http://schemas.microsoft.com/office/drawing/2014/chart" uri="{C3380CC4-5D6E-409C-BE32-E72D297353CC}">
              <c16:uniqueId val="{00000002-D782-4F1A-883D-654A0750EB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82-4F1A-883D-654A0750EB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82-4F1A-883D-654A0750EB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1826</c:v>
                </c:pt>
                <c:pt idx="3">
                  <c:v>1750</c:v>
                </c:pt>
                <c:pt idx="6">
                  <c:v>1695</c:v>
                </c:pt>
                <c:pt idx="9">
                  <c:v>1666</c:v>
                </c:pt>
                <c:pt idx="12">
                  <c:v>1628</c:v>
                </c:pt>
              </c:numCache>
            </c:numRef>
          </c:val>
          <c:extLst>
            <c:ext xmlns:c16="http://schemas.microsoft.com/office/drawing/2014/chart" uri="{C3380CC4-5D6E-409C-BE32-E72D297353CC}">
              <c16:uniqueId val="{00000005-D782-4F1A-883D-654A0750EB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1733</c:v>
                </c:pt>
                <c:pt idx="3">
                  <c:v>1709</c:v>
                </c:pt>
                <c:pt idx="6">
                  <c:v>1765</c:v>
                </c:pt>
                <c:pt idx="9">
                  <c:v>1724</c:v>
                </c:pt>
                <c:pt idx="12">
                  <c:v>1640</c:v>
                </c:pt>
              </c:numCache>
            </c:numRef>
          </c:val>
          <c:extLst>
            <c:ext xmlns:c16="http://schemas.microsoft.com/office/drawing/2014/chart" uri="{C3380CC4-5D6E-409C-BE32-E72D297353CC}">
              <c16:uniqueId val="{00000006-D782-4F1A-883D-654A0750EB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510</c:v>
                </c:pt>
                <c:pt idx="3">
                  <c:v>478</c:v>
                </c:pt>
                <c:pt idx="6">
                  <c:v>492</c:v>
                </c:pt>
                <c:pt idx="9">
                  <c:v>405</c:v>
                </c:pt>
                <c:pt idx="12">
                  <c:v>330</c:v>
                </c:pt>
              </c:numCache>
            </c:numRef>
          </c:val>
          <c:extLst>
            <c:ext xmlns:c16="http://schemas.microsoft.com/office/drawing/2014/chart" uri="{C3380CC4-5D6E-409C-BE32-E72D297353CC}">
              <c16:uniqueId val="{00000007-D782-4F1A-883D-654A0750EB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8179</c:v>
                </c:pt>
                <c:pt idx="3">
                  <c:v>7777</c:v>
                </c:pt>
                <c:pt idx="6">
                  <c:v>7462</c:v>
                </c:pt>
                <c:pt idx="9">
                  <c:v>7350</c:v>
                </c:pt>
                <c:pt idx="12">
                  <c:v>7123</c:v>
                </c:pt>
              </c:numCache>
            </c:numRef>
          </c:val>
          <c:extLst>
            <c:ext xmlns:c16="http://schemas.microsoft.com/office/drawing/2014/chart" uri="{C3380CC4-5D6E-409C-BE32-E72D297353CC}">
              <c16:uniqueId val="{00000008-D782-4F1A-883D-654A0750EB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c:v>
                </c:pt>
                <c:pt idx="3">
                  <c:v>16</c:v>
                </c:pt>
                <c:pt idx="6">
                  <c:v>6</c:v>
                </c:pt>
                <c:pt idx="9">
                  <c:v>3</c:v>
                </c:pt>
                <c:pt idx="12">
                  <c:v>0</c:v>
                </c:pt>
              </c:numCache>
            </c:numRef>
          </c:val>
          <c:extLst>
            <c:ext xmlns:c16="http://schemas.microsoft.com/office/drawing/2014/chart" uri="{C3380CC4-5D6E-409C-BE32-E72D297353CC}">
              <c16:uniqueId val="{00000009-D782-4F1A-883D-654A0750EB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12886</c:v>
                </c:pt>
                <c:pt idx="3">
                  <c:v>12784</c:v>
                </c:pt>
                <c:pt idx="6">
                  <c:v>12503</c:v>
                </c:pt>
                <c:pt idx="9">
                  <c:v>12402</c:v>
                </c:pt>
                <c:pt idx="12">
                  <c:v>12129</c:v>
                </c:pt>
              </c:numCache>
            </c:numRef>
          </c:val>
          <c:extLst>
            <c:ext xmlns:c16="http://schemas.microsoft.com/office/drawing/2014/chart" uri="{C3380CC4-5D6E-409C-BE32-E72D297353CC}">
              <c16:uniqueId val="{0000000A-D782-4F1A-883D-654A0750EB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7129</c:v>
                </c:pt>
                <c:pt idx="2">
                  <c:v>#N/A</c:v>
                </c:pt>
                <c:pt idx="3">
                  <c:v>#N/A</c:v>
                </c:pt>
                <c:pt idx="4">
                  <c:v>6487</c:v>
                </c:pt>
                <c:pt idx="5">
                  <c:v>#N/A</c:v>
                </c:pt>
                <c:pt idx="6">
                  <c:v>#N/A</c:v>
                </c:pt>
                <c:pt idx="7">
                  <c:v>5952</c:v>
                </c:pt>
                <c:pt idx="8">
                  <c:v>#N/A</c:v>
                </c:pt>
                <c:pt idx="9">
                  <c:v>#N/A</c:v>
                </c:pt>
                <c:pt idx="10">
                  <c:v>9232</c:v>
                </c:pt>
                <c:pt idx="11">
                  <c:v>#N/A</c:v>
                </c:pt>
                <c:pt idx="12">
                  <c:v>#N/A</c:v>
                </c:pt>
                <c:pt idx="13">
                  <c:v>8555</c:v>
                </c:pt>
                <c:pt idx="14">
                  <c:v>#N/A</c:v>
                </c:pt>
              </c:numCache>
            </c:numRef>
          </c:val>
          <c:smooth val="0"/>
          <c:extLst>
            <c:ext xmlns:c16="http://schemas.microsoft.com/office/drawing/2014/chart" uri="{C3380CC4-5D6E-409C-BE32-E72D297353CC}">
              <c16:uniqueId val="{0000000B-D782-4F1A-883D-654A0750EB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6119-42AC-A74D-65567C26C1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802</c:v>
                </c:pt>
                <c:pt idx="1">
                  <c:v>554</c:v>
                </c:pt>
                <c:pt idx="2">
                  <c:v>374</c:v>
                </c:pt>
              </c:numCache>
            </c:numRef>
          </c:val>
          <c:extLst>
            <c:ext xmlns:c16="http://schemas.microsoft.com/office/drawing/2014/chart" uri="{C3380CC4-5D6E-409C-BE32-E72D297353CC}">
              <c16:uniqueId val="{00000001-6119-42AC-A74D-65567C26C1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695</c:v>
                </c:pt>
                <c:pt idx="1">
                  <c:v>984</c:v>
                </c:pt>
                <c:pt idx="2">
                  <c:v>816</c:v>
                </c:pt>
              </c:numCache>
            </c:numRef>
          </c:val>
          <c:extLst>
            <c:ext xmlns:c16="http://schemas.microsoft.com/office/drawing/2014/chart" uri="{C3380CC4-5D6E-409C-BE32-E72D297353CC}">
              <c16:uniqueId val="{00000002-6119-42AC-A74D-65567C26C1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厳しい経済情勢ではあるが、改善傾向にあり類似団体平均より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引き続き企業誘致や徴収強化により市民税等の歳入の確保に努め、財政基盤の強化を図っていく。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0" name="直線コネクタ 69"/>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3" name="直線コネクタ 72"/>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6" name="直線コネクタ 75"/>
        <xdr:cNvCxnSpPr/>
      </xdr:nvCxnSpPr>
      <xdr:spPr>
        <a:xfrm flipV="1">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1" name="楕円 90"/>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2" name="テキスト ボックス 91"/>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歳入では、地方税の大幅な減や地方交付税の減などにより、経常的一般財源の総額は前年度比</a:t>
          </a:r>
          <a:r>
            <a:rPr kumimoji="1" lang="en-US" altLang="ja-JP" sz="1300">
              <a:latin typeface="ＭＳ Ｐゴシック" panose="020B0600070205080204" pitchFamily="50" charset="-128"/>
              <a:ea typeface="ＭＳ Ｐゴシック" panose="020B0600070205080204" pitchFamily="50" charset="-128"/>
            </a:rPr>
            <a:t>185,721</a:t>
          </a:r>
          <a:r>
            <a:rPr kumimoji="1" lang="ja-JP" altLang="en-US" sz="1300">
              <a:latin typeface="ＭＳ Ｐゴシック" panose="020B0600070205080204" pitchFamily="50" charset="-128"/>
              <a:ea typeface="ＭＳ Ｐゴシック" panose="020B0600070205080204" pitchFamily="50" charset="-128"/>
            </a:rPr>
            <a:t>千円の減となっている。</a:t>
          </a:r>
        </a:p>
        <a:p>
          <a:r>
            <a:rPr kumimoji="1" lang="ja-JP" altLang="en-US" sz="1300">
              <a:latin typeface="ＭＳ Ｐゴシック" panose="020B0600070205080204" pitchFamily="50" charset="-128"/>
              <a:ea typeface="ＭＳ Ｐゴシック" panose="020B0600070205080204" pitchFamily="50" charset="-128"/>
            </a:rPr>
            <a:t>　歳出では扶助費の増により</a:t>
          </a:r>
          <a:r>
            <a:rPr kumimoji="1" lang="en-US" altLang="ja-JP" sz="1300">
              <a:latin typeface="ＭＳ Ｐゴシック" panose="020B0600070205080204" pitchFamily="50" charset="-128"/>
              <a:ea typeface="ＭＳ Ｐゴシック" panose="020B0600070205080204" pitchFamily="50" charset="-128"/>
            </a:rPr>
            <a:t>37,712</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以上により経常収支比率は昨年度より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今後は過去の大型投資事業の起債償還が終了し公債費はゆるやかに減少するものと考えるが、社会保障関係費の増大は続くと考えている。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117263</xdr:rowOff>
    </xdr:to>
    <xdr:cxnSp macro="">
      <xdr:nvCxnSpPr>
        <xdr:cNvPr id="133" name="直線コネクタ 132"/>
        <xdr:cNvCxnSpPr/>
      </xdr:nvCxnSpPr>
      <xdr:spPr>
        <a:xfrm>
          <a:off x="4114800" y="1106043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103717</xdr:rowOff>
    </xdr:to>
    <xdr:cxnSp macro="">
      <xdr:nvCxnSpPr>
        <xdr:cNvPr id="136" name="直線コネクタ 135"/>
        <xdr:cNvCxnSpPr/>
      </xdr:nvCxnSpPr>
      <xdr:spPr>
        <a:xfrm flipV="1">
          <a:off x="3225800" y="1106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103717</xdr:rowOff>
    </xdr:to>
    <xdr:cxnSp macro="">
      <xdr:nvCxnSpPr>
        <xdr:cNvPr id="139" name="直線コネクタ 138"/>
        <xdr:cNvCxnSpPr/>
      </xdr:nvCxnSpPr>
      <xdr:spPr>
        <a:xfrm>
          <a:off x="2336800" y="109719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63</xdr:row>
      <xdr:rowOff>170604</xdr:rowOff>
    </xdr:to>
    <xdr:cxnSp macro="">
      <xdr:nvCxnSpPr>
        <xdr:cNvPr id="142" name="直線コネクタ 141"/>
        <xdr:cNvCxnSpPr/>
      </xdr:nvCxnSpPr>
      <xdr:spPr>
        <a:xfrm>
          <a:off x="1447800" y="1097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2" name="楕円 151"/>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3"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4" name="楕円 153"/>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5" name="テキスト ボックス 154"/>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9" name="テキスト ボックス 158"/>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0" name="楕円 159"/>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1" name="テキスト ボックス 160"/>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を下回っている状況ではあるが、昨年よりは減額となっている。主な要因としては、人件費については退職者数の減に伴う減、物件費についてはふるさと納税に伴う諸経費の減などが挙げられる。</a:t>
          </a:r>
        </a:p>
        <a:p>
          <a:r>
            <a:rPr kumimoji="1" lang="ja-JP" altLang="en-US" sz="1300">
              <a:latin typeface="ＭＳ Ｐゴシック" panose="020B0600070205080204" pitchFamily="50" charset="-128"/>
              <a:ea typeface="ＭＳ Ｐゴシック" panose="020B0600070205080204" pitchFamily="50" charset="-128"/>
            </a:rPr>
            <a:t>　今後も、行政サービスを維持しつつ、経費の抑制に努めていく。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9165</xdr:rowOff>
    </xdr:from>
    <xdr:to>
      <xdr:col>23</xdr:col>
      <xdr:colOff>133350</xdr:colOff>
      <xdr:row>81</xdr:row>
      <xdr:rowOff>33003</xdr:rowOff>
    </xdr:to>
    <xdr:cxnSp macro="">
      <xdr:nvCxnSpPr>
        <xdr:cNvPr id="196" name="直線コネクタ 195"/>
        <xdr:cNvCxnSpPr/>
      </xdr:nvCxnSpPr>
      <xdr:spPr>
        <a:xfrm flipV="1">
          <a:off x="4114800" y="13896615"/>
          <a:ext cx="8382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5338</xdr:rowOff>
    </xdr:from>
    <xdr:to>
      <xdr:col>19</xdr:col>
      <xdr:colOff>133350</xdr:colOff>
      <xdr:row>81</xdr:row>
      <xdr:rowOff>33003</xdr:rowOff>
    </xdr:to>
    <xdr:cxnSp macro="">
      <xdr:nvCxnSpPr>
        <xdr:cNvPr id="199" name="直線コネクタ 198"/>
        <xdr:cNvCxnSpPr/>
      </xdr:nvCxnSpPr>
      <xdr:spPr>
        <a:xfrm>
          <a:off x="3225800" y="1389278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160962</xdr:rowOff>
    </xdr:from>
    <xdr:to>
      <xdr:col>15</xdr:col>
      <xdr:colOff>82550</xdr:colOff>
      <xdr:row>81</xdr:row>
      <xdr:rowOff>5338</xdr:rowOff>
    </xdr:to>
    <xdr:cxnSp macro="">
      <xdr:nvCxnSpPr>
        <xdr:cNvPr id="202" name="直線コネクタ 201"/>
        <xdr:cNvCxnSpPr/>
      </xdr:nvCxnSpPr>
      <xdr:spPr>
        <a:xfrm>
          <a:off x="2336800" y="1387696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125358</xdr:rowOff>
    </xdr:from>
    <xdr:to>
      <xdr:col>11</xdr:col>
      <xdr:colOff>31750</xdr:colOff>
      <xdr:row>80</xdr:row>
      <xdr:rowOff>160962</xdr:rowOff>
    </xdr:to>
    <xdr:cxnSp macro="">
      <xdr:nvCxnSpPr>
        <xdr:cNvPr id="205" name="直線コネクタ 204"/>
        <xdr:cNvCxnSpPr/>
      </xdr:nvCxnSpPr>
      <xdr:spPr>
        <a:xfrm>
          <a:off x="1447800" y="13841358"/>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129815</xdr:rowOff>
    </xdr:from>
    <xdr:to>
      <xdr:col>23</xdr:col>
      <xdr:colOff>184150</xdr:colOff>
      <xdr:row>81</xdr:row>
      <xdr:rowOff>59965</xdr:rowOff>
    </xdr:to>
    <xdr:sp macro="" textlink="">
      <xdr:nvSpPr>
        <xdr:cNvPr id="215" name="楕円 214"/>
        <xdr:cNvSpPr/>
      </xdr:nvSpPr>
      <xdr:spPr>
        <a:xfrm>
          <a:off x="4902200" y="13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51092</xdr:rowOff>
    </xdr:from>
    <xdr:ext cx="762000" cy="259045"/>
    <xdr:sp macro="" textlink="">
      <xdr:nvSpPr>
        <xdr:cNvPr id="216" name="人件費・物件費等の状況該当値テキスト"/>
        <xdr:cNvSpPr txBox="1"/>
      </xdr:nvSpPr>
      <xdr:spPr>
        <a:xfrm>
          <a:off x="5041900" y="137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153653</xdr:rowOff>
    </xdr:from>
    <xdr:to>
      <xdr:col>19</xdr:col>
      <xdr:colOff>184150</xdr:colOff>
      <xdr:row>81</xdr:row>
      <xdr:rowOff>83803</xdr:rowOff>
    </xdr:to>
    <xdr:sp macro="" textlink="">
      <xdr:nvSpPr>
        <xdr:cNvPr id="217" name="楕円 216"/>
        <xdr:cNvSpPr/>
      </xdr:nvSpPr>
      <xdr:spPr>
        <a:xfrm>
          <a:off x="40640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93980</xdr:rowOff>
    </xdr:from>
    <xdr:ext cx="736600" cy="259045"/>
    <xdr:sp macro="" textlink="">
      <xdr:nvSpPr>
        <xdr:cNvPr id="218" name="テキスト ボックス 217"/>
        <xdr:cNvSpPr txBox="1"/>
      </xdr:nvSpPr>
      <xdr:spPr>
        <a:xfrm>
          <a:off x="3733800" y="1363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125988</xdr:rowOff>
    </xdr:from>
    <xdr:to>
      <xdr:col>15</xdr:col>
      <xdr:colOff>133350</xdr:colOff>
      <xdr:row>81</xdr:row>
      <xdr:rowOff>56138</xdr:rowOff>
    </xdr:to>
    <xdr:sp macro="" textlink="">
      <xdr:nvSpPr>
        <xdr:cNvPr id="219" name="楕円 218"/>
        <xdr:cNvSpPr/>
      </xdr:nvSpPr>
      <xdr:spPr>
        <a:xfrm>
          <a:off x="3175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66315</xdr:rowOff>
    </xdr:from>
    <xdr:ext cx="762000" cy="259045"/>
    <xdr:sp macro="" textlink="">
      <xdr:nvSpPr>
        <xdr:cNvPr id="220" name="テキスト ボックス 219"/>
        <xdr:cNvSpPr txBox="1"/>
      </xdr:nvSpPr>
      <xdr:spPr>
        <a:xfrm>
          <a:off x="2844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110162</xdr:rowOff>
    </xdr:from>
    <xdr:to>
      <xdr:col>11</xdr:col>
      <xdr:colOff>82550</xdr:colOff>
      <xdr:row>81</xdr:row>
      <xdr:rowOff>40312</xdr:rowOff>
    </xdr:to>
    <xdr:sp macro="" textlink="">
      <xdr:nvSpPr>
        <xdr:cNvPr id="221" name="楕円 220"/>
        <xdr:cNvSpPr/>
      </xdr:nvSpPr>
      <xdr:spPr>
        <a:xfrm>
          <a:off x="2286000" y="13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50489</xdr:rowOff>
    </xdr:from>
    <xdr:ext cx="762000" cy="259045"/>
    <xdr:sp macro="" textlink="">
      <xdr:nvSpPr>
        <xdr:cNvPr id="222" name="テキスト ボックス 221"/>
        <xdr:cNvSpPr txBox="1"/>
      </xdr:nvSpPr>
      <xdr:spPr>
        <a:xfrm>
          <a:off x="1955800" y="135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74558</xdr:rowOff>
    </xdr:from>
    <xdr:to>
      <xdr:col>7</xdr:col>
      <xdr:colOff>31750</xdr:colOff>
      <xdr:row>81</xdr:row>
      <xdr:rowOff>4708</xdr:rowOff>
    </xdr:to>
    <xdr:sp macro="" textlink="">
      <xdr:nvSpPr>
        <xdr:cNvPr id="223" name="楕円 222"/>
        <xdr:cNvSpPr/>
      </xdr:nvSpPr>
      <xdr:spPr>
        <a:xfrm>
          <a:off x="1397000" y="137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14885</xdr:rowOff>
    </xdr:from>
    <xdr:ext cx="762000" cy="259045"/>
    <xdr:sp macro="" textlink="">
      <xdr:nvSpPr>
        <xdr:cNvPr id="224" name="テキスト ボックス 223"/>
        <xdr:cNvSpPr txBox="1"/>
      </xdr:nvSpPr>
      <xdr:spPr>
        <a:xfrm>
          <a:off x="1066800" y="135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人事異動等による増減があったものの前年とほぼ同じ数値となり、類似団体平均を下回っている。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12700</xdr:rowOff>
    </xdr:to>
    <xdr:cxnSp macro="">
      <xdr:nvCxnSpPr>
        <xdr:cNvPr id="258" name="直線コネクタ 257"/>
        <xdr:cNvCxnSpPr/>
      </xdr:nvCxnSpPr>
      <xdr:spPr>
        <a:xfrm>
          <a:off x="16179800" y="142296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83</xdr:row>
      <xdr:rowOff>12700</xdr:rowOff>
    </xdr:to>
    <xdr:cxnSp macro="">
      <xdr:nvCxnSpPr>
        <xdr:cNvPr id="261" name="直線コネクタ 260"/>
        <xdr:cNvCxnSpPr/>
      </xdr:nvCxnSpPr>
      <xdr:spPr>
        <a:xfrm flipV="1">
          <a:off x="15290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160161</xdr:rowOff>
    </xdr:to>
    <xdr:cxnSp macro="">
      <xdr:nvCxnSpPr>
        <xdr:cNvPr id="264" name="直線コネクタ 263"/>
        <xdr:cNvCxnSpPr/>
      </xdr:nvCxnSpPr>
      <xdr:spPr>
        <a:xfrm flipV="1">
          <a:off x="14401800" y="142430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2116</xdr:rowOff>
    </xdr:to>
    <xdr:cxnSp macro="">
      <xdr:nvCxnSpPr>
        <xdr:cNvPr id="267" name="直線コネクタ 266"/>
        <xdr:cNvCxnSpPr/>
      </xdr:nvCxnSpPr>
      <xdr:spPr>
        <a:xfrm flipV="1">
          <a:off x="13512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9" name="楕円 278"/>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0" name="テキスト ボックス 279"/>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1" name="楕円 280"/>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2" name="テキスト ボックス 281"/>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3" name="楕円 282"/>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4" name="テキスト ボックス 283"/>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37693</xdr:rowOff>
    </xdr:from>
    <xdr:ext cx="762000" cy="259045"/>
    <xdr:sp macro="" textlink="">
      <xdr:nvSpPr>
        <xdr:cNvPr id="286" name="テキスト ボックス 285"/>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97307</xdr:rowOff>
    </xdr:from>
    <xdr:to>
      <xdr:col>81</xdr:col>
      <xdr:colOff>44450</xdr:colOff>
      <xdr:row>60</xdr:row>
      <xdr:rowOff>100203</xdr:rowOff>
    </xdr:to>
    <xdr:cxnSp macro="">
      <xdr:nvCxnSpPr>
        <xdr:cNvPr id="318" name="直線コネクタ 317"/>
        <xdr:cNvCxnSpPr/>
      </xdr:nvCxnSpPr>
      <xdr:spPr>
        <a:xfrm flipV="1">
          <a:off x="16179800" y="1038430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93446</xdr:rowOff>
    </xdr:from>
    <xdr:to>
      <xdr:col>77</xdr:col>
      <xdr:colOff>44450</xdr:colOff>
      <xdr:row>60</xdr:row>
      <xdr:rowOff>100203</xdr:rowOff>
    </xdr:to>
    <xdr:cxnSp macro="">
      <xdr:nvCxnSpPr>
        <xdr:cNvPr id="321" name="直線コネクタ 320"/>
        <xdr:cNvCxnSpPr/>
      </xdr:nvCxnSpPr>
      <xdr:spPr>
        <a:xfrm>
          <a:off x="15290800" y="10380446"/>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86690</xdr:rowOff>
    </xdr:from>
    <xdr:to>
      <xdr:col>72</xdr:col>
      <xdr:colOff>203200</xdr:colOff>
      <xdr:row>60</xdr:row>
      <xdr:rowOff>93446</xdr:rowOff>
    </xdr:to>
    <xdr:cxnSp macro="">
      <xdr:nvCxnSpPr>
        <xdr:cNvPr id="324" name="直線コネクタ 323"/>
        <xdr:cNvCxnSpPr/>
      </xdr:nvCxnSpPr>
      <xdr:spPr>
        <a:xfrm>
          <a:off x="14401800" y="1037369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86690</xdr:rowOff>
    </xdr:to>
    <xdr:cxnSp macro="">
      <xdr:nvCxnSpPr>
        <xdr:cNvPr id="327" name="直線コネクタ 326"/>
        <xdr:cNvCxnSpPr/>
      </xdr:nvCxnSpPr>
      <xdr:spPr>
        <a:xfrm>
          <a:off x="13512800" y="1037272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46507</xdr:rowOff>
    </xdr:from>
    <xdr:to>
      <xdr:col>81</xdr:col>
      <xdr:colOff>95250</xdr:colOff>
      <xdr:row>60</xdr:row>
      <xdr:rowOff>148107</xdr:rowOff>
    </xdr:to>
    <xdr:sp macro="" textlink="">
      <xdr:nvSpPr>
        <xdr:cNvPr id="337" name="楕円 336"/>
        <xdr:cNvSpPr/>
      </xdr:nvSpPr>
      <xdr:spPr>
        <a:xfrm>
          <a:off x="16967200" y="103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139234</xdr:rowOff>
    </xdr:from>
    <xdr:ext cx="762000" cy="259045"/>
    <xdr:sp macro="" textlink="">
      <xdr:nvSpPr>
        <xdr:cNvPr id="338" name="定員管理の状況該当値テキスト"/>
        <xdr:cNvSpPr txBox="1"/>
      </xdr:nvSpPr>
      <xdr:spPr>
        <a:xfrm>
          <a:off x="17106900" y="102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49403</xdr:rowOff>
    </xdr:from>
    <xdr:to>
      <xdr:col>77</xdr:col>
      <xdr:colOff>95250</xdr:colOff>
      <xdr:row>60</xdr:row>
      <xdr:rowOff>151003</xdr:rowOff>
    </xdr:to>
    <xdr:sp macro="" textlink="">
      <xdr:nvSpPr>
        <xdr:cNvPr id="339" name="楕円 338"/>
        <xdr:cNvSpPr/>
      </xdr:nvSpPr>
      <xdr:spPr>
        <a:xfrm>
          <a:off x="16129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161180</xdr:rowOff>
    </xdr:from>
    <xdr:ext cx="736600" cy="259045"/>
    <xdr:sp macro="" textlink="">
      <xdr:nvSpPr>
        <xdr:cNvPr id="340" name="テキスト ボックス 339"/>
        <xdr:cNvSpPr txBox="1"/>
      </xdr:nvSpPr>
      <xdr:spPr>
        <a:xfrm>
          <a:off x="15798800" y="101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42646</xdr:rowOff>
    </xdr:from>
    <xdr:to>
      <xdr:col>73</xdr:col>
      <xdr:colOff>44450</xdr:colOff>
      <xdr:row>60</xdr:row>
      <xdr:rowOff>144246</xdr:rowOff>
    </xdr:to>
    <xdr:sp macro="" textlink="">
      <xdr:nvSpPr>
        <xdr:cNvPr id="341" name="楕円 340"/>
        <xdr:cNvSpPr/>
      </xdr:nvSpPr>
      <xdr:spPr>
        <a:xfrm>
          <a:off x="15240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154423</xdr:rowOff>
    </xdr:from>
    <xdr:ext cx="762000" cy="259045"/>
    <xdr:sp macro="" textlink="">
      <xdr:nvSpPr>
        <xdr:cNvPr id="342" name="テキスト ボックス 341"/>
        <xdr:cNvSpPr txBox="1"/>
      </xdr:nvSpPr>
      <xdr:spPr>
        <a:xfrm>
          <a:off x="14909800" y="100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35890</xdr:rowOff>
    </xdr:from>
    <xdr:to>
      <xdr:col>68</xdr:col>
      <xdr:colOff>203200</xdr:colOff>
      <xdr:row>60</xdr:row>
      <xdr:rowOff>137490</xdr:rowOff>
    </xdr:to>
    <xdr:sp macro="" textlink="">
      <xdr:nvSpPr>
        <xdr:cNvPr id="343" name="楕円 342"/>
        <xdr:cNvSpPr/>
      </xdr:nvSpPr>
      <xdr:spPr>
        <a:xfrm>
          <a:off x="14351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147667</xdr:rowOff>
    </xdr:from>
    <xdr:ext cx="762000" cy="259045"/>
    <xdr:sp macro="" textlink="">
      <xdr:nvSpPr>
        <xdr:cNvPr id="344" name="テキスト ボックス 343"/>
        <xdr:cNvSpPr txBox="1"/>
      </xdr:nvSpPr>
      <xdr:spPr>
        <a:xfrm>
          <a:off x="14020800" y="1009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本格的な行財政改革を開始した平成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年度決算時のピーク（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％）から年々減少しており、平成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まで減少した。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10668</xdr:rowOff>
    </xdr:to>
    <xdr:cxnSp macro="">
      <xdr:nvCxnSpPr>
        <xdr:cNvPr id="378" name="直線コネクタ 377"/>
        <xdr:cNvCxnSpPr/>
      </xdr:nvCxnSpPr>
      <xdr:spPr>
        <a:xfrm>
          <a:off x="16179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20320</xdr:rowOff>
    </xdr:to>
    <xdr:cxnSp macro="">
      <xdr:nvCxnSpPr>
        <xdr:cNvPr id="381" name="直線コネクタ 380"/>
        <xdr:cNvCxnSpPr/>
      </xdr:nvCxnSpPr>
      <xdr:spPr>
        <a:xfrm flipV="1">
          <a:off x="15290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49276</xdr:rowOff>
    </xdr:to>
    <xdr:cxnSp macro="">
      <xdr:nvCxnSpPr>
        <xdr:cNvPr id="384" name="直線コネクタ 383"/>
        <xdr:cNvCxnSpPr/>
      </xdr:nvCxnSpPr>
      <xdr:spPr>
        <a:xfrm flipV="1">
          <a:off x="14401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45</xdr:row>
      <xdr:rowOff>3302</xdr:rowOff>
    </xdr:to>
    <xdr:cxnSp macro="">
      <xdr:nvCxnSpPr>
        <xdr:cNvPr id="387" name="直線コネクタ 386"/>
        <xdr:cNvCxnSpPr/>
      </xdr:nvCxnSpPr>
      <xdr:spPr>
        <a:xfrm flipV="1">
          <a:off x="13512800" y="75930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1" name="テキスト ボックス 390"/>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7" name="楕円 396"/>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103395</xdr:rowOff>
    </xdr:from>
    <xdr:ext cx="762000" cy="259045"/>
    <xdr:sp macro="" textlink="">
      <xdr:nvSpPr>
        <xdr:cNvPr id="398"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399" name="楕円 398"/>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0" name="テキスト ボックス 399"/>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1" name="楕円 400"/>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2" name="テキスト ボックス 401"/>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3" name="楕円 402"/>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4" name="テキスト ボックス 403"/>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5" name="楕円 404"/>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6" name="テキスト ボックス 405"/>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公債費残高の減少に伴い将来負担比率は改善傾向にある。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仮称）市民交流センターの建設を控え、将来負担比率が一時的に増加することが見込まれるが、後世への負担を少しでも軽減できるよう、引き続き市債発行の抑制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151372</xdr:rowOff>
    </xdr:from>
    <xdr:to>
      <xdr:col>81</xdr:col>
      <xdr:colOff>44450</xdr:colOff>
      <xdr:row>22</xdr:row>
      <xdr:rowOff>117808</xdr:rowOff>
    </xdr:to>
    <xdr:cxnSp macro="">
      <xdr:nvCxnSpPr>
        <xdr:cNvPr id="442" name="直線コネクタ 441"/>
        <xdr:cNvCxnSpPr/>
      </xdr:nvCxnSpPr>
      <xdr:spPr>
        <a:xfrm flipV="1">
          <a:off x="16179800" y="375182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77168</xdr:rowOff>
    </xdr:from>
    <xdr:to>
      <xdr:col>77</xdr:col>
      <xdr:colOff>44450</xdr:colOff>
      <xdr:row>22</xdr:row>
      <xdr:rowOff>117808</xdr:rowOff>
    </xdr:to>
    <xdr:cxnSp macro="">
      <xdr:nvCxnSpPr>
        <xdr:cNvPr id="445" name="直線コネクタ 444"/>
        <xdr:cNvCxnSpPr/>
      </xdr:nvCxnSpPr>
      <xdr:spPr>
        <a:xfrm>
          <a:off x="15290800" y="33347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77168</xdr:rowOff>
    </xdr:from>
    <xdr:to>
      <xdr:col>72</xdr:col>
      <xdr:colOff>203200</xdr:colOff>
      <xdr:row>19</xdr:row>
      <xdr:rowOff>163346</xdr:rowOff>
    </xdr:to>
    <xdr:cxnSp macro="">
      <xdr:nvCxnSpPr>
        <xdr:cNvPr id="448" name="直線コネクタ 447"/>
        <xdr:cNvCxnSpPr/>
      </xdr:nvCxnSpPr>
      <xdr:spPr>
        <a:xfrm flipV="1">
          <a:off x="14401800" y="33347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163346</xdr:rowOff>
    </xdr:from>
    <xdr:to>
      <xdr:col>68</xdr:col>
      <xdr:colOff>152400</xdr:colOff>
      <xdr:row>20</xdr:row>
      <xdr:rowOff>110248</xdr:rowOff>
    </xdr:to>
    <xdr:cxnSp macro="">
      <xdr:nvCxnSpPr>
        <xdr:cNvPr id="451" name="直線コネクタ 450"/>
        <xdr:cNvCxnSpPr/>
      </xdr:nvCxnSpPr>
      <xdr:spPr>
        <a:xfrm flipV="1">
          <a:off x="13512800" y="3420896"/>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100572</xdr:rowOff>
    </xdr:from>
    <xdr:to>
      <xdr:col>81</xdr:col>
      <xdr:colOff>95250</xdr:colOff>
      <xdr:row>22</xdr:row>
      <xdr:rowOff>30722</xdr:rowOff>
    </xdr:to>
    <xdr:sp macro="" textlink="">
      <xdr:nvSpPr>
        <xdr:cNvPr id="461" name="楕円 460"/>
        <xdr:cNvSpPr/>
      </xdr:nvSpPr>
      <xdr:spPr>
        <a:xfrm>
          <a:off x="16967200" y="37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167899</xdr:rowOff>
    </xdr:from>
    <xdr:ext cx="762000" cy="259045"/>
    <xdr:sp macro="" textlink="">
      <xdr:nvSpPr>
        <xdr:cNvPr id="462" name="将来負担の状況該当値テキスト"/>
        <xdr:cNvSpPr txBox="1"/>
      </xdr:nvSpPr>
      <xdr:spPr>
        <a:xfrm>
          <a:off x="17106900" y="359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67008</xdr:rowOff>
    </xdr:from>
    <xdr:to>
      <xdr:col>77</xdr:col>
      <xdr:colOff>95250</xdr:colOff>
      <xdr:row>22</xdr:row>
      <xdr:rowOff>168608</xdr:rowOff>
    </xdr:to>
    <xdr:sp macro="" textlink="">
      <xdr:nvSpPr>
        <xdr:cNvPr id="463" name="楕円 462"/>
        <xdr:cNvSpPr/>
      </xdr:nvSpPr>
      <xdr:spPr>
        <a:xfrm>
          <a:off x="16129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153385</xdr:rowOff>
    </xdr:from>
    <xdr:ext cx="736600" cy="259045"/>
    <xdr:sp macro="" textlink="">
      <xdr:nvSpPr>
        <xdr:cNvPr id="464" name="テキスト ボックス 463"/>
        <xdr:cNvSpPr txBox="1"/>
      </xdr:nvSpPr>
      <xdr:spPr>
        <a:xfrm>
          <a:off x="15798800" y="392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26368</xdr:rowOff>
    </xdr:from>
    <xdr:to>
      <xdr:col>73</xdr:col>
      <xdr:colOff>44450</xdr:colOff>
      <xdr:row>19</xdr:row>
      <xdr:rowOff>127968</xdr:rowOff>
    </xdr:to>
    <xdr:sp macro="" textlink="">
      <xdr:nvSpPr>
        <xdr:cNvPr id="465" name="楕円 464"/>
        <xdr:cNvSpPr/>
      </xdr:nvSpPr>
      <xdr:spPr>
        <a:xfrm>
          <a:off x="15240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112745</xdr:rowOff>
    </xdr:from>
    <xdr:ext cx="762000" cy="259045"/>
    <xdr:sp macro="" textlink="">
      <xdr:nvSpPr>
        <xdr:cNvPr id="466" name="テキスト ボックス 465"/>
        <xdr:cNvSpPr txBox="1"/>
      </xdr:nvSpPr>
      <xdr:spPr>
        <a:xfrm>
          <a:off x="14909800" y="337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112546</xdr:rowOff>
    </xdr:from>
    <xdr:to>
      <xdr:col>68</xdr:col>
      <xdr:colOff>203200</xdr:colOff>
      <xdr:row>20</xdr:row>
      <xdr:rowOff>42696</xdr:rowOff>
    </xdr:to>
    <xdr:sp macro="" textlink="">
      <xdr:nvSpPr>
        <xdr:cNvPr id="467" name="楕円 466"/>
        <xdr:cNvSpPr/>
      </xdr:nvSpPr>
      <xdr:spPr>
        <a:xfrm>
          <a:off x="14351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27473</xdr:rowOff>
    </xdr:from>
    <xdr:ext cx="762000" cy="259045"/>
    <xdr:sp macro="" textlink="">
      <xdr:nvSpPr>
        <xdr:cNvPr id="468" name="テキスト ボックス 467"/>
        <xdr:cNvSpPr txBox="1"/>
      </xdr:nvSpPr>
      <xdr:spPr>
        <a:xfrm>
          <a:off x="14020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59448</xdr:rowOff>
    </xdr:from>
    <xdr:to>
      <xdr:col>64</xdr:col>
      <xdr:colOff>152400</xdr:colOff>
      <xdr:row>20</xdr:row>
      <xdr:rowOff>161048</xdr:rowOff>
    </xdr:to>
    <xdr:sp macro="" textlink="">
      <xdr:nvSpPr>
        <xdr:cNvPr id="469" name="楕円 468"/>
        <xdr:cNvSpPr/>
      </xdr:nvSpPr>
      <xdr:spPr>
        <a:xfrm>
          <a:off x="13462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145825</xdr:rowOff>
    </xdr:from>
    <xdr:ext cx="762000" cy="259045"/>
    <xdr:sp macro="" textlink="">
      <xdr:nvSpPr>
        <xdr:cNvPr id="470" name="テキスト ボックス 469"/>
        <xdr:cNvSpPr txBox="1"/>
      </xdr:nvSpPr>
      <xdr:spPr>
        <a:xfrm>
          <a:off x="13131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歳入では、地方税の大幅な減や地方交付税の減などにより類似団体を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今後も、中期職員採用計画に沿っ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た職員採用を行い給与水準の適正化に努め、人件費の縮減を図る。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24130</xdr:rowOff>
    </xdr:to>
    <xdr:cxnSp macro="">
      <xdr:nvCxnSpPr>
        <xdr:cNvPr id="66" name="直線コネクタ 65"/>
        <xdr:cNvCxnSpPr/>
      </xdr:nvCxnSpPr>
      <xdr:spPr>
        <a:xfrm>
          <a:off x="3987800" y="5910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81280</xdr:rowOff>
    </xdr:to>
    <xdr:cxnSp macro="">
      <xdr:nvCxnSpPr>
        <xdr:cNvPr id="69" name="直線コネクタ 68"/>
        <xdr:cNvCxnSpPr/>
      </xdr:nvCxnSpPr>
      <xdr:spPr>
        <a:xfrm>
          <a:off x="3098800" y="583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50800</xdr:rowOff>
    </xdr:to>
    <xdr:cxnSp macro="">
      <xdr:nvCxnSpPr>
        <xdr:cNvPr id="72" name="直線コネクタ 71"/>
        <xdr:cNvCxnSpPr/>
      </xdr:nvCxnSpPr>
      <xdr:spPr>
        <a:xfrm flipV="1">
          <a:off x="2209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58420</xdr:rowOff>
    </xdr:to>
    <xdr:cxnSp macro="">
      <xdr:nvCxnSpPr>
        <xdr:cNvPr id="75" name="直線コネクタ 74"/>
        <xdr:cNvCxnSpPr/>
      </xdr:nvCxnSpPr>
      <xdr:spPr>
        <a:xfrm flipV="1">
          <a:off x="1320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116857</xdr:rowOff>
    </xdr:from>
    <xdr:ext cx="762000" cy="259045"/>
    <xdr:sp macro="" textlink="">
      <xdr:nvSpPr>
        <xdr:cNvPr id="86" name="人件費該当値テキスト"/>
        <xdr:cNvSpPr txBox="1"/>
      </xdr:nvSpPr>
      <xdr:spPr>
        <a:xfrm>
          <a:off x="4914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ふるさと納税に関係する諸経費の減や、行財政改革における経常的経費抑制の取り組みにより類似団体平均を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82913</xdr:rowOff>
    </xdr:to>
    <xdr:cxnSp macro="">
      <xdr:nvCxnSpPr>
        <xdr:cNvPr id="128" name="直線コネクタ 127"/>
        <xdr:cNvCxnSpPr/>
      </xdr:nvCxnSpPr>
      <xdr:spPr>
        <a:xfrm>
          <a:off x="15671800" y="29583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169454</xdr:rowOff>
    </xdr:from>
    <xdr:to>
      <xdr:col>78</xdr:col>
      <xdr:colOff>69850</xdr:colOff>
      <xdr:row>17</xdr:row>
      <xdr:rowOff>43724</xdr:rowOff>
    </xdr:to>
    <xdr:cxnSp macro="">
      <xdr:nvCxnSpPr>
        <xdr:cNvPr id="131" name="直線コネクタ 130"/>
        <xdr:cNvCxnSpPr/>
      </xdr:nvCxnSpPr>
      <xdr:spPr>
        <a:xfrm>
          <a:off x="14782800" y="2912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16</xdr:row>
      <xdr:rowOff>169454</xdr:rowOff>
    </xdr:to>
    <xdr:cxnSp macro="">
      <xdr:nvCxnSpPr>
        <xdr:cNvPr id="134" name="直線コネクタ 133"/>
        <xdr:cNvCxnSpPr/>
      </xdr:nvCxnSpPr>
      <xdr:spPr>
        <a:xfrm>
          <a:off x="13893800" y="288652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16</xdr:row>
      <xdr:rowOff>156391</xdr:rowOff>
    </xdr:to>
    <xdr:cxnSp macro="">
      <xdr:nvCxnSpPr>
        <xdr:cNvPr id="137" name="直線コネクタ 136"/>
        <xdr:cNvCxnSpPr/>
      </xdr:nvCxnSpPr>
      <xdr:spPr>
        <a:xfrm flipV="1">
          <a:off x="13004800" y="288652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32113</xdr:rowOff>
    </xdr:from>
    <xdr:to>
      <xdr:col>82</xdr:col>
      <xdr:colOff>158750</xdr:colOff>
      <xdr:row>17</xdr:row>
      <xdr:rowOff>133713</xdr:rowOff>
    </xdr:to>
    <xdr:sp macro="" textlink="">
      <xdr:nvSpPr>
        <xdr:cNvPr id="147" name="楕円 146"/>
        <xdr:cNvSpPr/>
      </xdr:nvSpPr>
      <xdr:spPr>
        <a:xfrm>
          <a:off x="164592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48640</xdr:rowOff>
    </xdr:from>
    <xdr:ext cx="762000" cy="259045"/>
    <xdr:sp macro="" textlink="">
      <xdr:nvSpPr>
        <xdr:cNvPr id="148" name="物件費該当値テキスト"/>
        <xdr:cNvSpPr txBox="1"/>
      </xdr:nvSpPr>
      <xdr:spPr>
        <a:xfrm>
          <a:off x="16598900" y="279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164374</xdr:rowOff>
    </xdr:from>
    <xdr:to>
      <xdr:col>78</xdr:col>
      <xdr:colOff>120650</xdr:colOff>
      <xdr:row>17</xdr:row>
      <xdr:rowOff>94524</xdr:rowOff>
    </xdr:to>
    <xdr:sp macro="" textlink="">
      <xdr:nvSpPr>
        <xdr:cNvPr id="149" name="楕円 148"/>
        <xdr:cNvSpPr/>
      </xdr:nvSpPr>
      <xdr:spPr>
        <a:xfrm>
          <a:off x="15621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104701</xdr:rowOff>
    </xdr:from>
    <xdr:ext cx="736600" cy="259045"/>
    <xdr:sp macro="" textlink="">
      <xdr:nvSpPr>
        <xdr:cNvPr id="150" name="テキスト ボックス 149"/>
        <xdr:cNvSpPr txBox="1"/>
      </xdr:nvSpPr>
      <xdr:spPr>
        <a:xfrm>
          <a:off x="15290800" y="267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118654</xdr:rowOff>
    </xdr:from>
    <xdr:to>
      <xdr:col>74</xdr:col>
      <xdr:colOff>31750</xdr:colOff>
      <xdr:row>17</xdr:row>
      <xdr:rowOff>48804</xdr:rowOff>
    </xdr:to>
    <xdr:sp macro="" textlink="">
      <xdr:nvSpPr>
        <xdr:cNvPr id="151" name="楕円 150"/>
        <xdr:cNvSpPr/>
      </xdr:nvSpPr>
      <xdr:spPr>
        <a:xfrm>
          <a:off x="14732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58981</xdr:rowOff>
    </xdr:from>
    <xdr:ext cx="762000" cy="259045"/>
    <xdr:sp macro="" textlink="">
      <xdr:nvSpPr>
        <xdr:cNvPr id="152" name="テキスト ボックス 151"/>
        <xdr:cNvSpPr txBox="1"/>
      </xdr:nvSpPr>
      <xdr:spPr>
        <a:xfrm>
          <a:off x="14401800" y="263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3" name="楕円 152"/>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4" name="テキスト ボックス 153"/>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105591</xdr:rowOff>
    </xdr:from>
    <xdr:to>
      <xdr:col>65</xdr:col>
      <xdr:colOff>53975</xdr:colOff>
      <xdr:row>17</xdr:row>
      <xdr:rowOff>35741</xdr:rowOff>
    </xdr:to>
    <xdr:sp macro="" textlink="">
      <xdr:nvSpPr>
        <xdr:cNvPr id="155" name="楕円 154"/>
        <xdr:cNvSpPr/>
      </xdr:nvSpPr>
      <xdr:spPr>
        <a:xfrm>
          <a:off x="12954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45918</xdr:rowOff>
    </xdr:from>
    <xdr:ext cx="762000" cy="259045"/>
    <xdr:sp macro="" textlink="">
      <xdr:nvSpPr>
        <xdr:cNvPr id="156" name="テキスト ボックス 155"/>
        <xdr:cNvSpPr txBox="1"/>
      </xdr:nvSpPr>
      <xdr:spPr>
        <a:xfrm>
          <a:off x="12623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障がい者関連費及び保育所関連費の増加により依然として類似団体平均よりも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今後、少子高齢化や医療の高度化により扶助費の増加が見込まれるため、事業の見直し等による経費削減に努める。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167822</xdr:rowOff>
    </xdr:to>
    <xdr:cxnSp macro="">
      <xdr:nvCxnSpPr>
        <xdr:cNvPr id="191" name="直線コネクタ 190"/>
        <xdr:cNvCxnSpPr/>
      </xdr:nvCxnSpPr>
      <xdr:spPr>
        <a:xfrm>
          <a:off x="3987800" y="9907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135165</xdr:rowOff>
    </xdr:to>
    <xdr:cxnSp macro="">
      <xdr:nvCxnSpPr>
        <xdr:cNvPr id="194" name="直線コネクタ 193"/>
        <xdr:cNvCxnSpPr/>
      </xdr:nvCxnSpPr>
      <xdr:spPr>
        <a:xfrm>
          <a:off x="3098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94343</xdr:rowOff>
    </xdr:to>
    <xdr:cxnSp macro="">
      <xdr:nvCxnSpPr>
        <xdr:cNvPr id="197" name="直線コネクタ 196"/>
        <xdr:cNvCxnSpPr/>
      </xdr:nvCxnSpPr>
      <xdr:spPr>
        <a:xfrm flipV="1">
          <a:off x="2209800" y="9886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94343</xdr:rowOff>
    </xdr:to>
    <xdr:cxnSp macro="">
      <xdr:nvCxnSpPr>
        <xdr:cNvPr id="200" name="直線コネクタ 199"/>
        <xdr:cNvCxnSpPr/>
      </xdr:nvCxnSpPr>
      <xdr:spPr>
        <a:xfrm>
          <a:off x="1320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0" name="楕円 209"/>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1"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2" name="楕円 211"/>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3" name="テキスト ボックス 212"/>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4" name="楕円 213"/>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5" name="テキスト ボックス 214"/>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6" name="楕円 215"/>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7" name="テキスト ボックス 216"/>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8" name="楕円 217"/>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9" name="テキスト ボックス 218"/>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国民健康保険や介護保険事業への繰出金について、介護サービス等の利用増に伴い増加が続いている。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後期高齢者医療とあわせて、健康寿命の増進に努めることで繰出金の抑制を図る。</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154432</xdr:rowOff>
    </xdr:from>
    <xdr:to>
      <xdr:col>82</xdr:col>
      <xdr:colOff>107950</xdr:colOff>
      <xdr:row>58</xdr:row>
      <xdr:rowOff>154432</xdr:rowOff>
    </xdr:to>
    <xdr:cxnSp macro="">
      <xdr:nvCxnSpPr>
        <xdr:cNvPr id="250" name="直線コネクタ 249"/>
        <xdr:cNvCxnSpPr/>
      </xdr:nvCxnSpPr>
      <xdr:spPr>
        <a:xfrm>
          <a:off x="15671800" y="100985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154432</xdr:rowOff>
    </xdr:from>
    <xdr:to>
      <xdr:col>78</xdr:col>
      <xdr:colOff>69850</xdr:colOff>
      <xdr:row>59</xdr:row>
      <xdr:rowOff>56134</xdr:rowOff>
    </xdr:to>
    <xdr:cxnSp macro="">
      <xdr:nvCxnSpPr>
        <xdr:cNvPr id="253" name="直線コネクタ 252"/>
        <xdr:cNvCxnSpPr/>
      </xdr:nvCxnSpPr>
      <xdr:spPr>
        <a:xfrm flipV="1">
          <a:off x="14782800" y="10098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154432</xdr:rowOff>
    </xdr:from>
    <xdr:to>
      <xdr:col>73</xdr:col>
      <xdr:colOff>180975</xdr:colOff>
      <xdr:row>59</xdr:row>
      <xdr:rowOff>56134</xdr:rowOff>
    </xdr:to>
    <xdr:cxnSp macro="">
      <xdr:nvCxnSpPr>
        <xdr:cNvPr id="256" name="直線コネクタ 255"/>
        <xdr:cNvCxnSpPr/>
      </xdr:nvCxnSpPr>
      <xdr:spPr>
        <a:xfrm>
          <a:off x="13893800" y="10098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90424</xdr:rowOff>
    </xdr:from>
    <xdr:to>
      <xdr:col>69</xdr:col>
      <xdr:colOff>92075</xdr:colOff>
      <xdr:row>58</xdr:row>
      <xdr:rowOff>154432</xdr:rowOff>
    </xdr:to>
    <xdr:cxnSp macro="">
      <xdr:nvCxnSpPr>
        <xdr:cNvPr id="259" name="直線コネクタ 258"/>
        <xdr:cNvCxnSpPr/>
      </xdr:nvCxnSpPr>
      <xdr:spPr>
        <a:xfrm>
          <a:off x="13004800" y="10034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9" name="楕円 268"/>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70"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103632</xdr:rowOff>
    </xdr:from>
    <xdr:to>
      <xdr:col>78</xdr:col>
      <xdr:colOff>120650</xdr:colOff>
      <xdr:row>59</xdr:row>
      <xdr:rowOff>33782</xdr:rowOff>
    </xdr:to>
    <xdr:sp macro="" textlink="">
      <xdr:nvSpPr>
        <xdr:cNvPr id="271" name="楕円 270"/>
        <xdr:cNvSpPr/>
      </xdr:nvSpPr>
      <xdr:spPr>
        <a:xfrm>
          <a:off x="15621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18559</xdr:rowOff>
    </xdr:from>
    <xdr:ext cx="736600" cy="259045"/>
    <xdr:sp macro="" textlink="">
      <xdr:nvSpPr>
        <xdr:cNvPr id="272" name="テキスト ボックス 271"/>
        <xdr:cNvSpPr txBox="1"/>
      </xdr:nvSpPr>
      <xdr:spPr>
        <a:xfrm>
          <a:off x="15290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xdr:rowOff>
    </xdr:from>
    <xdr:to>
      <xdr:col>74</xdr:col>
      <xdr:colOff>31750</xdr:colOff>
      <xdr:row>59</xdr:row>
      <xdr:rowOff>106934</xdr:rowOff>
    </xdr:to>
    <xdr:sp macro="" textlink="">
      <xdr:nvSpPr>
        <xdr:cNvPr id="273" name="楕円 272"/>
        <xdr:cNvSpPr/>
      </xdr:nvSpPr>
      <xdr:spPr>
        <a:xfrm>
          <a:off x="14732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91711</xdr:rowOff>
    </xdr:from>
    <xdr:ext cx="762000" cy="259045"/>
    <xdr:sp macro="" textlink="">
      <xdr:nvSpPr>
        <xdr:cNvPr id="274" name="テキスト ボックス 273"/>
        <xdr:cNvSpPr txBox="1"/>
      </xdr:nvSpPr>
      <xdr:spPr>
        <a:xfrm>
          <a:off x="14401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103632</xdr:rowOff>
    </xdr:from>
    <xdr:to>
      <xdr:col>69</xdr:col>
      <xdr:colOff>142875</xdr:colOff>
      <xdr:row>59</xdr:row>
      <xdr:rowOff>33782</xdr:rowOff>
    </xdr:to>
    <xdr:sp macro="" textlink="">
      <xdr:nvSpPr>
        <xdr:cNvPr id="275" name="楕円 274"/>
        <xdr:cNvSpPr/>
      </xdr:nvSpPr>
      <xdr:spPr>
        <a:xfrm>
          <a:off x="13843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18559</xdr:rowOff>
    </xdr:from>
    <xdr:ext cx="762000" cy="259045"/>
    <xdr:sp macro="" textlink="">
      <xdr:nvSpPr>
        <xdr:cNvPr id="276" name="テキスト ボックス 275"/>
        <xdr:cNvSpPr txBox="1"/>
      </xdr:nvSpPr>
      <xdr:spPr>
        <a:xfrm>
          <a:off x="13512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39624</xdr:rowOff>
    </xdr:from>
    <xdr:to>
      <xdr:col>65</xdr:col>
      <xdr:colOff>53975</xdr:colOff>
      <xdr:row>58</xdr:row>
      <xdr:rowOff>141224</xdr:rowOff>
    </xdr:to>
    <xdr:sp macro="" textlink="">
      <xdr:nvSpPr>
        <xdr:cNvPr id="277" name="楕円 276"/>
        <xdr:cNvSpPr/>
      </xdr:nvSpPr>
      <xdr:spPr>
        <a:xfrm>
          <a:off x="12954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126001</xdr:rowOff>
    </xdr:from>
    <xdr:ext cx="762000" cy="259045"/>
    <xdr:sp macro="" textlink="">
      <xdr:nvSpPr>
        <xdr:cNvPr id="278" name="テキスト ボックス 277"/>
        <xdr:cNvSpPr txBox="1"/>
      </xdr:nvSpPr>
      <xdr:spPr>
        <a:xfrm>
          <a:off x="12623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ポイント下回っている状況であるが、今後も少子高齢化により各種交付金・負担金の増加が見込まれる。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37</xdr:row>
      <xdr:rowOff>81280</xdr:rowOff>
    </xdr:to>
    <xdr:cxnSp macro="">
      <xdr:nvCxnSpPr>
        <xdr:cNvPr id="306" name="直線コネクタ 305"/>
        <xdr:cNvCxnSpPr/>
      </xdr:nvCxnSpPr>
      <xdr:spPr>
        <a:xfrm flipV="1">
          <a:off x="15671800" y="64192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81280</xdr:rowOff>
    </xdr:from>
    <xdr:to>
      <xdr:col>78</xdr:col>
      <xdr:colOff>69850</xdr:colOff>
      <xdr:row>38</xdr:row>
      <xdr:rowOff>1270</xdr:rowOff>
    </xdr:to>
    <xdr:cxnSp macro="">
      <xdr:nvCxnSpPr>
        <xdr:cNvPr id="309" name="直線コネクタ 308"/>
        <xdr:cNvCxnSpPr/>
      </xdr:nvCxnSpPr>
      <xdr:spPr>
        <a:xfrm flipV="1">
          <a:off x="14782800" y="6424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38</xdr:row>
      <xdr:rowOff>1270</xdr:rowOff>
    </xdr:to>
    <xdr:cxnSp macro="">
      <xdr:nvCxnSpPr>
        <xdr:cNvPr id="312" name="直線コネクタ 311"/>
        <xdr:cNvCxnSpPr/>
      </xdr:nvCxnSpPr>
      <xdr:spPr>
        <a:xfrm>
          <a:off x="13893800" y="63906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98425</xdr:rowOff>
    </xdr:to>
    <xdr:cxnSp macro="">
      <xdr:nvCxnSpPr>
        <xdr:cNvPr id="315" name="直線コネクタ 314"/>
        <xdr:cNvCxnSpPr/>
      </xdr:nvCxnSpPr>
      <xdr:spPr>
        <a:xfrm flipV="1">
          <a:off x="13004800" y="6390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5" name="楕円 324"/>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41292</xdr:rowOff>
    </xdr:from>
    <xdr:ext cx="762000" cy="259045"/>
    <xdr:sp macro="" textlink="">
      <xdr:nvSpPr>
        <xdr:cNvPr id="326" name="補助費等該当値テキスト"/>
        <xdr:cNvSpPr txBox="1"/>
      </xdr:nvSpPr>
      <xdr:spPr>
        <a:xfrm>
          <a:off x="16598900" y="62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30480</xdr:rowOff>
    </xdr:from>
    <xdr:to>
      <xdr:col>78</xdr:col>
      <xdr:colOff>120650</xdr:colOff>
      <xdr:row>37</xdr:row>
      <xdr:rowOff>132080</xdr:rowOff>
    </xdr:to>
    <xdr:sp macro="" textlink="">
      <xdr:nvSpPr>
        <xdr:cNvPr id="327" name="楕円 326"/>
        <xdr:cNvSpPr/>
      </xdr:nvSpPr>
      <xdr:spPr>
        <a:xfrm>
          <a:off x="15621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142257</xdr:rowOff>
    </xdr:from>
    <xdr:ext cx="736600" cy="259045"/>
    <xdr:sp macro="" textlink="">
      <xdr:nvSpPr>
        <xdr:cNvPr id="328" name="テキスト ボックス 327"/>
        <xdr:cNvSpPr txBox="1"/>
      </xdr:nvSpPr>
      <xdr:spPr>
        <a:xfrm>
          <a:off x="15290800" y="614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121920</xdr:rowOff>
    </xdr:from>
    <xdr:to>
      <xdr:col>74</xdr:col>
      <xdr:colOff>31750</xdr:colOff>
      <xdr:row>38</xdr:row>
      <xdr:rowOff>52070</xdr:rowOff>
    </xdr:to>
    <xdr:sp macro="" textlink="">
      <xdr:nvSpPr>
        <xdr:cNvPr id="329" name="楕円 328"/>
        <xdr:cNvSpPr/>
      </xdr:nvSpPr>
      <xdr:spPr>
        <a:xfrm>
          <a:off x="14732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36847</xdr:rowOff>
    </xdr:from>
    <xdr:ext cx="762000" cy="259045"/>
    <xdr:sp macro="" textlink="">
      <xdr:nvSpPr>
        <xdr:cNvPr id="330" name="テキスト ボックス 329"/>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1" name="楕円 330"/>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2" name="テキスト ボックス 331"/>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47625</xdr:rowOff>
    </xdr:from>
    <xdr:to>
      <xdr:col>65</xdr:col>
      <xdr:colOff>53975</xdr:colOff>
      <xdr:row>37</xdr:row>
      <xdr:rowOff>149225</xdr:rowOff>
    </xdr:to>
    <xdr:sp macro="" textlink="">
      <xdr:nvSpPr>
        <xdr:cNvPr id="333" name="楕円 332"/>
        <xdr:cNvSpPr/>
      </xdr:nvSpPr>
      <xdr:spPr>
        <a:xfrm>
          <a:off x="1295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159402</xdr:rowOff>
    </xdr:from>
    <xdr:ext cx="762000" cy="259045"/>
    <xdr:sp macro="" textlink="">
      <xdr:nvSpPr>
        <xdr:cNvPr id="334" name="テキスト ボックス 333"/>
        <xdr:cNvSpPr txBox="1"/>
      </xdr:nvSpPr>
      <xdr:spPr>
        <a:xfrm>
          <a:off x="12623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年をピークに減少している。</a:t>
          </a:r>
        </a:p>
        <a:p>
          <a:r>
            <a:rPr kumimoji="1" lang="ja-JP" altLang="en-US" sz="1300">
              <a:latin typeface="ＭＳ Ｐゴシック" panose="020B0600070205080204" pitchFamily="50" charset="-128"/>
              <a:ea typeface="ＭＳ Ｐゴシック" panose="020B0600070205080204" pitchFamily="50" charset="-128"/>
            </a:rPr>
            <a:t>　今後、老朽化した公共施設の改築・改修等を控えていることから、今後も市債発行の適正管理に努め、減少を図っていく。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138430</xdr:rowOff>
    </xdr:to>
    <xdr:cxnSp macro="">
      <xdr:nvCxnSpPr>
        <xdr:cNvPr id="367" name="直線コネクタ 366"/>
        <xdr:cNvCxnSpPr/>
      </xdr:nvCxnSpPr>
      <xdr:spPr>
        <a:xfrm>
          <a:off x="3987800" y="12981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123190</xdr:rowOff>
    </xdr:to>
    <xdr:cxnSp macro="">
      <xdr:nvCxnSpPr>
        <xdr:cNvPr id="370" name="直線コネクタ 369"/>
        <xdr:cNvCxnSpPr/>
      </xdr:nvCxnSpPr>
      <xdr:spPr>
        <a:xfrm>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107950</xdr:rowOff>
    </xdr:to>
    <xdr:cxnSp macro="">
      <xdr:nvCxnSpPr>
        <xdr:cNvPr id="373" name="直線コネクタ 372"/>
        <xdr:cNvCxnSpPr/>
      </xdr:nvCxnSpPr>
      <xdr:spPr>
        <a:xfrm flipV="1">
          <a:off x="2209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153670</xdr:rowOff>
    </xdr:to>
    <xdr:cxnSp macro="">
      <xdr:nvCxnSpPr>
        <xdr:cNvPr id="376" name="直線コネクタ 375"/>
        <xdr:cNvCxnSpPr/>
      </xdr:nvCxnSpPr>
      <xdr:spPr>
        <a:xfrm flipV="1">
          <a:off x="1320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6" name="楕円 385"/>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7"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8" name="楕円 387"/>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9" name="テキスト ボックス 388"/>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0" name="楕円 389"/>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1" name="テキスト ボックス 390"/>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2" name="楕円 391"/>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3" name="テキスト ボックス 392"/>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4" name="楕円 393"/>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5" name="テキスト ボックス 394"/>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99568</xdr:rowOff>
    </xdr:to>
    <xdr:cxnSp macro="">
      <xdr:nvCxnSpPr>
        <xdr:cNvPr id="426" name="直線コネクタ 425"/>
        <xdr:cNvCxnSpPr/>
      </xdr:nvCxnSpPr>
      <xdr:spPr>
        <a:xfrm>
          <a:off x="15671800" y="133675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17272</xdr:rowOff>
    </xdr:to>
    <xdr:cxnSp macro="">
      <xdr:nvCxnSpPr>
        <xdr:cNvPr id="429" name="直線コネクタ 428"/>
        <xdr:cNvCxnSpPr/>
      </xdr:nvCxnSpPr>
      <xdr:spPr>
        <a:xfrm flipV="1">
          <a:off x="14782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17272</xdr:rowOff>
    </xdr:to>
    <xdr:cxnSp macro="">
      <xdr:nvCxnSpPr>
        <xdr:cNvPr id="432" name="直線コネクタ 431"/>
        <xdr:cNvCxnSpPr/>
      </xdr:nvCxnSpPr>
      <xdr:spPr>
        <a:xfrm>
          <a:off x="13893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124713</xdr:rowOff>
    </xdr:to>
    <xdr:cxnSp macro="">
      <xdr:nvCxnSpPr>
        <xdr:cNvPr id="435" name="直線コネクタ 434"/>
        <xdr:cNvCxnSpPr/>
      </xdr:nvCxnSpPr>
      <xdr:spPr>
        <a:xfrm>
          <a:off x="13004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5" name="楕円 444"/>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6"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7" name="楕円 446"/>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48" name="テキスト ボックス 447"/>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9" name="楕円 448"/>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0" name="テキスト ボックス 449"/>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1" name="楕円 450"/>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2" name="テキスト ボックス 451"/>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3" name="楕円 452"/>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4" name="テキスト ボックス 45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150343</xdr:rowOff>
    </xdr:from>
    <xdr:to>
      <xdr:col>29</xdr:col>
      <xdr:colOff>127000</xdr:colOff>
      <xdr:row>17</xdr:row>
      <xdr:rowOff>155692</xdr:rowOff>
    </xdr:to>
    <xdr:cxnSp macro="">
      <xdr:nvCxnSpPr>
        <xdr:cNvPr id="47" name="直線コネクタ 46"/>
        <xdr:cNvCxnSpPr/>
      </xdr:nvCxnSpPr>
      <xdr:spPr bwMode="auto">
        <a:xfrm flipV="1">
          <a:off x="5003800" y="3112618"/>
          <a:ext cx="6477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155692</xdr:rowOff>
    </xdr:from>
    <xdr:to>
      <xdr:col>26</xdr:col>
      <xdr:colOff>50800</xdr:colOff>
      <xdr:row>17</xdr:row>
      <xdr:rowOff>163776</xdr:rowOff>
    </xdr:to>
    <xdr:cxnSp macro="">
      <xdr:nvCxnSpPr>
        <xdr:cNvPr id="50" name="直線コネクタ 49"/>
        <xdr:cNvCxnSpPr/>
      </xdr:nvCxnSpPr>
      <xdr:spPr bwMode="auto">
        <a:xfrm flipV="1">
          <a:off x="4305300" y="3117967"/>
          <a:ext cx="6985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163776</xdr:rowOff>
    </xdr:from>
    <xdr:to>
      <xdr:col>22</xdr:col>
      <xdr:colOff>114300</xdr:colOff>
      <xdr:row>17</xdr:row>
      <xdr:rowOff>167077</xdr:rowOff>
    </xdr:to>
    <xdr:cxnSp macro="">
      <xdr:nvCxnSpPr>
        <xdr:cNvPr id="53" name="直線コネクタ 52"/>
        <xdr:cNvCxnSpPr/>
      </xdr:nvCxnSpPr>
      <xdr:spPr bwMode="auto">
        <a:xfrm flipV="1">
          <a:off x="3606800" y="3126051"/>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167077</xdr:rowOff>
    </xdr:from>
    <xdr:to>
      <xdr:col>18</xdr:col>
      <xdr:colOff>177800</xdr:colOff>
      <xdr:row>18</xdr:row>
      <xdr:rowOff>7541</xdr:rowOff>
    </xdr:to>
    <xdr:cxnSp macro="">
      <xdr:nvCxnSpPr>
        <xdr:cNvPr id="56" name="直線コネクタ 55"/>
        <xdr:cNvCxnSpPr/>
      </xdr:nvCxnSpPr>
      <xdr:spPr bwMode="auto">
        <a:xfrm flipV="1">
          <a:off x="2908300" y="3129352"/>
          <a:ext cx="698500" cy="1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99543</xdr:rowOff>
    </xdr:from>
    <xdr:to>
      <xdr:col>29</xdr:col>
      <xdr:colOff>177800</xdr:colOff>
      <xdr:row>18</xdr:row>
      <xdr:rowOff>29693</xdr:rowOff>
    </xdr:to>
    <xdr:sp macro="" textlink="">
      <xdr:nvSpPr>
        <xdr:cNvPr id="66" name="楕円 65"/>
        <xdr:cNvSpPr/>
      </xdr:nvSpPr>
      <xdr:spPr bwMode="auto">
        <a:xfrm>
          <a:off x="56007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8120</xdr:rowOff>
    </xdr:from>
    <xdr:ext cx="762000" cy="259045"/>
    <xdr:sp macro="" textlink="">
      <xdr:nvSpPr>
        <xdr:cNvPr id="67" name="人口1人当たり決算額の推移該当値テキスト130"/>
        <xdr:cNvSpPr txBox="1"/>
      </xdr:nvSpPr>
      <xdr:spPr>
        <a:xfrm>
          <a:off x="5740400" y="29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104892</xdr:rowOff>
    </xdr:from>
    <xdr:to>
      <xdr:col>26</xdr:col>
      <xdr:colOff>101600</xdr:colOff>
      <xdr:row>18</xdr:row>
      <xdr:rowOff>35042</xdr:rowOff>
    </xdr:to>
    <xdr:sp macro="" textlink="">
      <xdr:nvSpPr>
        <xdr:cNvPr id="68" name="楕円 67"/>
        <xdr:cNvSpPr/>
      </xdr:nvSpPr>
      <xdr:spPr bwMode="auto">
        <a:xfrm>
          <a:off x="49530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19819</xdr:rowOff>
    </xdr:from>
    <xdr:ext cx="736600" cy="259045"/>
    <xdr:sp macro="" textlink="">
      <xdr:nvSpPr>
        <xdr:cNvPr id="69" name="テキスト ボックス 68"/>
        <xdr:cNvSpPr txBox="1"/>
      </xdr:nvSpPr>
      <xdr:spPr>
        <a:xfrm>
          <a:off x="4622800" y="3153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112976</xdr:rowOff>
    </xdr:from>
    <xdr:to>
      <xdr:col>22</xdr:col>
      <xdr:colOff>165100</xdr:colOff>
      <xdr:row>18</xdr:row>
      <xdr:rowOff>43126</xdr:rowOff>
    </xdr:to>
    <xdr:sp macro="" textlink="">
      <xdr:nvSpPr>
        <xdr:cNvPr id="70" name="楕円 69"/>
        <xdr:cNvSpPr/>
      </xdr:nvSpPr>
      <xdr:spPr bwMode="auto">
        <a:xfrm>
          <a:off x="42545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27903</xdr:rowOff>
    </xdr:from>
    <xdr:ext cx="762000" cy="259045"/>
    <xdr:sp macro="" textlink="">
      <xdr:nvSpPr>
        <xdr:cNvPr id="71" name="テキスト ボックス 70"/>
        <xdr:cNvSpPr txBox="1"/>
      </xdr:nvSpPr>
      <xdr:spPr>
        <a:xfrm>
          <a:off x="3924300" y="31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116277</xdr:rowOff>
    </xdr:from>
    <xdr:to>
      <xdr:col>19</xdr:col>
      <xdr:colOff>38100</xdr:colOff>
      <xdr:row>18</xdr:row>
      <xdr:rowOff>46427</xdr:rowOff>
    </xdr:to>
    <xdr:sp macro="" textlink="">
      <xdr:nvSpPr>
        <xdr:cNvPr id="72" name="楕円 71"/>
        <xdr:cNvSpPr/>
      </xdr:nvSpPr>
      <xdr:spPr bwMode="auto">
        <a:xfrm>
          <a:off x="3556000" y="30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31204</xdr:rowOff>
    </xdr:from>
    <xdr:ext cx="762000" cy="259045"/>
    <xdr:sp macro="" textlink="">
      <xdr:nvSpPr>
        <xdr:cNvPr id="73" name="テキスト ボックス 72"/>
        <xdr:cNvSpPr txBox="1"/>
      </xdr:nvSpPr>
      <xdr:spPr>
        <a:xfrm>
          <a:off x="3225800" y="31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128191</xdr:rowOff>
    </xdr:from>
    <xdr:to>
      <xdr:col>15</xdr:col>
      <xdr:colOff>101600</xdr:colOff>
      <xdr:row>18</xdr:row>
      <xdr:rowOff>58341</xdr:rowOff>
    </xdr:to>
    <xdr:sp macro="" textlink="">
      <xdr:nvSpPr>
        <xdr:cNvPr id="74" name="楕円 73"/>
        <xdr:cNvSpPr/>
      </xdr:nvSpPr>
      <xdr:spPr bwMode="auto">
        <a:xfrm>
          <a:off x="2857500" y="309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43118</xdr:rowOff>
    </xdr:from>
    <xdr:ext cx="762000" cy="259045"/>
    <xdr:sp macro="" textlink="">
      <xdr:nvSpPr>
        <xdr:cNvPr id="75" name="テキスト ボックス 74"/>
        <xdr:cNvSpPr txBox="1"/>
      </xdr:nvSpPr>
      <xdr:spPr>
        <a:xfrm>
          <a:off x="2527300" y="31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97301</xdr:rowOff>
    </xdr:from>
    <xdr:to>
      <xdr:col>29</xdr:col>
      <xdr:colOff>127000</xdr:colOff>
      <xdr:row>36</xdr:row>
      <xdr:rowOff>111569</xdr:rowOff>
    </xdr:to>
    <xdr:cxnSp macro="">
      <xdr:nvCxnSpPr>
        <xdr:cNvPr id="109" name="直線コネクタ 108"/>
        <xdr:cNvCxnSpPr/>
      </xdr:nvCxnSpPr>
      <xdr:spPr bwMode="auto">
        <a:xfrm>
          <a:off x="5003800" y="7050551"/>
          <a:ext cx="6477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97301</xdr:rowOff>
    </xdr:from>
    <xdr:to>
      <xdr:col>26</xdr:col>
      <xdr:colOff>50800</xdr:colOff>
      <xdr:row>36</xdr:row>
      <xdr:rowOff>102997</xdr:rowOff>
    </xdr:to>
    <xdr:cxnSp macro="">
      <xdr:nvCxnSpPr>
        <xdr:cNvPr id="112" name="直線コネクタ 111"/>
        <xdr:cNvCxnSpPr/>
      </xdr:nvCxnSpPr>
      <xdr:spPr bwMode="auto">
        <a:xfrm flipV="1">
          <a:off x="4305300" y="7050551"/>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102997</xdr:rowOff>
    </xdr:from>
    <xdr:to>
      <xdr:col>22</xdr:col>
      <xdr:colOff>114300</xdr:colOff>
      <xdr:row>36</xdr:row>
      <xdr:rowOff>124123</xdr:rowOff>
    </xdr:to>
    <xdr:cxnSp macro="">
      <xdr:nvCxnSpPr>
        <xdr:cNvPr id="115" name="直線コネクタ 114"/>
        <xdr:cNvCxnSpPr/>
      </xdr:nvCxnSpPr>
      <xdr:spPr bwMode="auto">
        <a:xfrm flipV="1">
          <a:off x="3606800" y="7056247"/>
          <a:ext cx="698500" cy="2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110979</xdr:rowOff>
    </xdr:from>
    <xdr:to>
      <xdr:col>18</xdr:col>
      <xdr:colOff>177800</xdr:colOff>
      <xdr:row>36</xdr:row>
      <xdr:rowOff>124123</xdr:rowOff>
    </xdr:to>
    <xdr:cxnSp macro="">
      <xdr:nvCxnSpPr>
        <xdr:cNvPr id="118" name="直線コネクタ 117"/>
        <xdr:cNvCxnSpPr/>
      </xdr:nvCxnSpPr>
      <xdr:spPr bwMode="auto">
        <a:xfrm>
          <a:off x="2908300" y="7064229"/>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60769</xdr:rowOff>
    </xdr:from>
    <xdr:to>
      <xdr:col>29</xdr:col>
      <xdr:colOff>177800</xdr:colOff>
      <xdr:row>36</xdr:row>
      <xdr:rowOff>162369</xdr:rowOff>
    </xdr:to>
    <xdr:sp macro="" textlink="">
      <xdr:nvSpPr>
        <xdr:cNvPr id="128" name="楕円 127"/>
        <xdr:cNvSpPr/>
      </xdr:nvSpPr>
      <xdr:spPr bwMode="auto">
        <a:xfrm>
          <a:off x="5600700" y="701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248746</xdr:rowOff>
    </xdr:from>
    <xdr:ext cx="762000" cy="259045"/>
    <xdr:sp macro="" textlink="">
      <xdr:nvSpPr>
        <xdr:cNvPr id="129" name="人口1人当たり決算額の推移該当値テキスト445"/>
        <xdr:cNvSpPr txBox="1"/>
      </xdr:nvSpPr>
      <xdr:spPr>
        <a:xfrm>
          <a:off x="5740400" y="685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46501</xdr:rowOff>
    </xdr:from>
    <xdr:to>
      <xdr:col>26</xdr:col>
      <xdr:colOff>101600</xdr:colOff>
      <xdr:row>36</xdr:row>
      <xdr:rowOff>148101</xdr:rowOff>
    </xdr:to>
    <xdr:sp macro="" textlink="">
      <xdr:nvSpPr>
        <xdr:cNvPr id="130" name="楕円 129"/>
        <xdr:cNvSpPr/>
      </xdr:nvSpPr>
      <xdr:spPr bwMode="auto">
        <a:xfrm>
          <a:off x="4953000" y="699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158278</xdr:rowOff>
    </xdr:from>
    <xdr:ext cx="736600" cy="259045"/>
    <xdr:sp macro="" textlink="">
      <xdr:nvSpPr>
        <xdr:cNvPr id="131" name="テキスト ボックス 130"/>
        <xdr:cNvSpPr txBox="1"/>
      </xdr:nvSpPr>
      <xdr:spPr>
        <a:xfrm>
          <a:off x="4622800" y="676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52197</xdr:rowOff>
    </xdr:from>
    <xdr:to>
      <xdr:col>22</xdr:col>
      <xdr:colOff>165100</xdr:colOff>
      <xdr:row>36</xdr:row>
      <xdr:rowOff>153797</xdr:rowOff>
    </xdr:to>
    <xdr:sp macro="" textlink="">
      <xdr:nvSpPr>
        <xdr:cNvPr id="132" name="楕円 131"/>
        <xdr:cNvSpPr/>
      </xdr:nvSpPr>
      <xdr:spPr bwMode="auto">
        <a:xfrm>
          <a:off x="4254500" y="700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163974</xdr:rowOff>
    </xdr:from>
    <xdr:ext cx="762000" cy="259045"/>
    <xdr:sp macro="" textlink="">
      <xdr:nvSpPr>
        <xdr:cNvPr id="133" name="テキスト ボックス 132"/>
        <xdr:cNvSpPr txBox="1"/>
      </xdr:nvSpPr>
      <xdr:spPr>
        <a:xfrm>
          <a:off x="3924300" y="67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73323</xdr:rowOff>
    </xdr:from>
    <xdr:to>
      <xdr:col>19</xdr:col>
      <xdr:colOff>38100</xdr:colOff>
      <xdr:row>37</xdr:row>
      <xdr:rowOff>3473</xdr:rowOff>
    </xdr:to>
    <xdr:sp macro="" textlink="">
      <xdr:nvSpPr>
        <xdr:cNvPr id="134" name="楕円 133"/>
        <xdr:cNvSpPr/>
      </xdr:nvSpPr>
      <xdr:spPr bwMode="auto">
        <a:xfrm>
          <a:off x="3556000" y="702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185100</xdr:rowOff>
    </xdr:from>
    <xdr:ext cx="762000" cy="259045"/>
    <xdr:sp macro="" textlink="">
      <xdr:nvSpPr>
        <xdr:cNvPr id="135" name="テキスト ボックス 134"/>
        <xdr:cNvSpPr txBox="1"/>
      </xdr:nvSpPr>
      <xdr:spPr>
        <a:xfrm>
          <a:off x="3225800" y="6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60179</xdr:rowOff>
    </xdr:from>
    <xdr:to>
      <xdr:col>15</xdr:col>
      <xdr:colOff>101600</xdr:colOff>
      <xdr:row>36</xdr:row>
      <xdr:rowOff>161779</xdr:rowOff>
    </xdr:to>
    <xdr:sp macro="" textlink="">
      <xdr:nvSpPr>
        <xdr:cNvPr id="136" name="楕円 135"/>
        <xdr:cNvSpPr/>
      </xdr:nvSpPr>
      <xdr:spPr bwMode="auto">
        <a:xfrm>
          <a:off x="2857500" y="701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146556</xdr:rowOff>
    </xdr:from>
    <xdr:ext cx="762000" cy="259045"/>
    <xdr:sp macro="" textlink="">
      <xdr:nvSpPr>
        <xdr:cNvPr id="137" name="テキスト ボックス 136"/>
        <xdr:cNvSpPr txBox="1"/>
      </xdr:nvSpPr>
      <xdr:spPr>
        <a:xfrm>
          <a:off x="2527300" y="70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166817</xdr:rowOff>
    </xdr:from>
    <xdr:to>
      <xdr:col>24</xdr:col>
      <xdr:colOff>63500</xdr:colOff>
      <xdr:row>36</xdr:row>
      <xdr:rowOff>168737</xdr:rowOff>
    </xdr:to>
    <xdr:cxnSp macro="">
      <xdr:nvCxnSpPr>
        <xdr:cNvPr id="58" name="直線コネクタ 57"/>
        <xdr:cNvCxnSpPr/>
      </xdr:nvCxnSpPr>
      <xdr:spPr>
        <a:xfrm>
          <a:off x="3797300" y="633901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166817</xdr:rowOff>
    </xdr:from>
    <xdr:to>
      <xdr:col>19</xdr:col>
      <xdr:colOff>177800</xdr:colOff>
      <xdr:row>37</xdr:row>
      <xdr:rowOff>24454</xdr:rowOff>
    </xdr:to>
    <xdr:cxnSp macro="">
      <xdr:nvCxnSpPr>
        <xdr:cNvPr id="61" name="直線コネクタ 60"/>
        <xdr:cNvCxnSpPr/>
      </xdr:nvCxnSpPr>
      <xdr:spPr>
        <a:xfrm flipV="1">
          <a:off x="2908300" y="6339017"/>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24454</xdr:rowOff>
    </xdr:from>
    <xdr:to>
      <xdr:col>15</xdr:col>
      <xdr:colOff>50800</xdr:colOff>
      <xdr:row>37</xdr:row>
      <xdr:rowOff>28441</xdr:rowOff>
    </xdr:to>
    <xdr:cxnSp macro="">
      <xdr:nvCxnSpPr>
        <xdr:cNvPr id="64" name="直線コネクタ 63"/>
        <xdr:cNvCxnSpPr/>
      </xdr:nvCxnSpPr>
      <xdr:spPr>
        <a:xfrm flipV="1">
          <a:off x="2019300" y="6368104"/>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28441</xdr:rowOff>
    </xdr:from>
    <xdr:to>
      <xdr:col>10</xdr:col>
      <xdr:colOff>114300</xdr:colOff>
      <xdr:row>37</xdr:row>
      <xdr:rowOff>37182</xdr:rowOff>
    </xdr:to>
    <xdr:cxnSp macro="">
      <xdr:nvCxnSpPr>
        <xdr:cNvPr id="67" name="直線コネクタ 66"/>
        <xdr:cNvCxnSpPr/>
      </xdr:nvCxnSpPr>
      <xdr:spPr>
        <a:xfrm flipV="1">
          <a:off x="1130300" y="6372091"/>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117937</xdr:rowOff>
    </xdr:from>
    <xdr:to>
      <xdr:col>24</xdr:col>
      <xdr:colOff>114300</xdr:colOff>
      <xdr:row>37</xdr:row>
      <xdr:rowOff>48087</xdr:rowOff>
    </xdr:to>
    <xdr:sp macro="" textlink="">
      <xdr:nvSpPr>
        <xdr:cNvPr id="77" name="楕円 76"/>
        <xdr:cNvSpPr/>
      </xdr:nvSpPr>
      <xdr:spPr>
        <a:xfrm>
          <a:off x="4584700" y="62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32864</xdr:rowOff>
    </xdr:from>
    <xdr:ext cx="534377" cy="259045"/>
    <xdr:sp macro="" textlink="">
      <xdr:nvSpPr>
        <xdr:cNvPr id="78" name="人件費該当値テキスト"/>
        <xdr:cNvSpPr txBox="1"/>
      </xdr:nvSpPr>
      <xdr:spPr>
        <a:xfrm>
          <a:off x="4686300" y="62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116017</xdr:rowOff>
    </xdr:from>
    <xdr:to>
      <xdr:col>20</xdr:col>
      <xdr:colOff>38100</xdr:colOff>
      <xdr:row>37</xdr:row>
      <xdr:rowOff>46167</xdr:rowOff>
    </xdr:to>
    <xdr:sp macro="" textlink="">
      <xdr:nvSpPr>
        <xdr:cNvPr id="79" name="楕円 78"/>
        <xdr:cNvSpPr/>
      </xdr:nvSpPr>
      <xdr:spPr>
        <a:xfrm>
          <a:off x="37465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37294</xdr:rowOff>
    </xdr:from>
    <xdr:ext cx="534377" cy="259045"/>
    <xdr:sp macro="" textlink="">
      <xdr:nvSpPr>
        <xdr:cNvPr id="80" name="テキスト ボックス 79"/>
        <xdr:cNvSpPr txBox="1"/>
      </xdr:nvSpPr>
      <xdr:spPr>
        <a:xfrm>
          <a:off x="3530111" y="6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145104</xdr:rowOff>
    </xdr:from>
    <xdr:to>
      <xdr:col>15</xdr:col>
      <xdr:colOff>101600</xdr:colOff>
      <xdr:row>37</xdr:row>
      <xdr:rowOff>75254</xdr:rowOff>
    </xdr:to>
    <xdr:sp macro="" textlink="">
      <xdr:nvSpPr>
        <xdr:cNvPr id="81" name="楕円 80"/>
        <xdr:cNvSpPr/>
      </xdr:nvSpPr>
      <xdr:spPr>
        <a:xfrm>
          <a:off x="2857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66381</xdr:rowOff>
    </xdr:from>
    <xdr:ext cx="534377" cy="259045"/>
    <xdr:sp macro="" textlink="">
      <xdr:nvSpPr>
        <xdr:cNvPr id="82" name="テキスト ボックス 81"/>
        <xdr:cNvSpPr txBox="1"/>
      </xdr:nvSpPr>
      <xdr:spPr>
        <a:xfrm>
          <a:off x="2641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149091</xdr:rowOff>
    </xdr:from>
    <xdr:to>
      <xdr:col>10</xdr:col>
      <xdr:colOff>165100</xdr:colOff>
      <xdr:row>37</xdr:row>
      <xdr:rowOff>79241</xdr:rowOff>
    </xdr:to>
    <xdr:sp macro="" textlink="">
      <xdr:nvSpPr>
        <xdr:cNvPr id="83" name="楕円 82"/>
        <xdr:cNvSpPr/>
      </xdr:nvSpPr>
      <xdr:spPr>
        <a:xfrm>
          <a:off x="1968500" y="6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70368</xdr:rowOff>
    </xdr:from>
    <xdr:ext cx="534377" cy="259045"/>
    <xdr:sp macro="" textlink="">
      <xdr:nvSpPr>
        <xdr:cNvPr id="84" name="テキスト ボックス 83"/>
        <xdr:cNvSpPr txBox="1"/>
      </xdr:nvSpPr>
      <xdr:spPr>
        <a:xfrm>
          <a:off x="1752111" y="64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157832</xdr:rowOff>
    </xdr:from>
    <xdr:to>
      <xdr:col>6</xdr:col>
      <xdr:colOff>38100</xdr:colOff>
      <xdr:row>37</xdr:row>
      <xdr:rowOff>87982</xdr:rowOff>
    </xdr:to>
    <xdr:sp macro="" textlink="">
      <xdr:nvSpPr>
        <xdr:cNvPr id="85" name="楕円 84"/>
        <xdr:cNvSpPr/>
      </xdr:nvSpPr>
      <xdr:spPr>
        <a:xfrm>
          <a:off x="1079500" y="63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79109</xdr:rowOff>
    </xdr:from>
    <xdr:ext cx="534377" cy="259045"/>
    <xdr:sp macro="" textlink="">
      <xdr:nvSpPr>
        <xdr:cNvPr id="86" name="テキスト ボックス 85"/>
        <xdr:cNvSpPr txBox="1"/>
      </xdr:nvSpPr>
      <xdr:spPr>
        <a:xfrm>
          <a:off x="863111" y="64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77336</xdr:rowOff>
    </xdr:from>
    <xdr:to>
      <xdr:col>24</xdr:col>
      <xdr:colOff>63500</xdr:colOff>
      <xdr:row>57</xdr:row>
      <xdr:rowOff>138056</xdr:rowOff>
    </xdr:to>
    <xdr:cxnSp macro="">
      <xdr:nvCxnSpPr>
        <xdr:cNvPr id="118" name="直線コネクタ 117"/>
        <xdr:cNvCxnSpPr/>
      </xdr:nvCxnSpPr>
      <xdr:spPr>
        <a:xfrm>
          <a:off x="3797300" y="9849986"/>
          <a:ext cx="8382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77336</xdr:rowOff>
    </xdr:from>
    <xdr:to>
      <xdr:col>19</xdr:col>
      <xdr:colOff>177800</xdr:colOff>
      <xdr:row>57</xdr:row>
      <xdr:rowOff>121934</xdr:rowOff>
    </xdr:to>
    <xdr:cxnSp macro="">
      <xdr:nvCxnSpPr>
        <xdr:cNvPr id="121" name="直線コネクタ 120"/>
        <xdr:cNvCxnSpPr/>
      </xdr:nvCxnSpPr>
      <xdr:spPr>
        <a:xfrm flipV="1">
          <a:off x="2908300" y="9849986"/>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121934</xdr:rowOff>
    </xdr:from>
    <xdr:to>
      <xdr:col>15</xdr:col>
      <xdr:colOff>50800</xdr:colOff>
      <xdr:row>57</xdr:row>
      <xdr:rowOff>146352</xdr:rowOff>
    </xdr:to>
    <xdr:cxnSp macro="">
      <xdr:nvCxnSpPr>
        <xdr:cNvPr id="124" name="直線コネクタ 123"/>
        <xdr:cNvCxnSpPr/>
      </xdr:nvCxnSpPr>
      <xdr:spPr>
        <a:xfrm flipV="1">
          <a:off x="2019300" y="9894584"/>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146352</xdr:rowOff>
    </xdr:from>
    <xdr:to>
      <xdr:col>10</xdr:col>
      <xdr:colOff>114300</xdr:colOff>
      <xdr:row>58</xdr:row>
      <xdr:rowOff>45604</xdr:rowOff>
    </xdr:to>
    <xdr:cxnSp macro="">
      <xdr:nvCxnSpPr>
        <xdr:cNvPr id="127" name="直線コネクタ 126"/>
        <xdr:cNvCxnSpPr/>
      </xdr:nvCxnSpPr>
      <xdr:spPr>
        <a:xfrm flipV="1">
          <a:off x="1130300" y="991900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87256</xdr:rowOff>
    </xdr:from>
    <xdr:to>
      <xdr:col>24</xdr:col>
      <xdr:colOff>114300</xdr:colOff>
      <xdr:row>58</xdr:row>
      <xdr:rowOff>17406</xdr:rowOff>
    </xdr:to>
    <xdr:sp macro="" textlink="">
      <xdr:nvSpPr>
        <xdr:cNvPr id="137" name="楕円 136"/>
        <xdr:cNvSpPr/>
      </xdr:nvSpPr>
      <xdr:spPr>
        <a:xfrm>
          <a:off x="4584700" y="98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65683</xdr:rowOff>
    </xdr:from>
    <xdr:ext cx="534377" cy="259045"/>
    <xdr:sp macro="" textlink="">
      <xdr:nvSpPr>
        <xdr:cNvPr id="138" name="物件費該当値テキスト"/>
        <xdr:cNvSpPr txBox="1"/>
      </xdr:nvSpPr>
      <xdr:spPr>
        <a:xfrm>
          <a:off x="4686300" y="983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26536</xdr:rowOff>
    </xdr:from>
    <xdr:to>
      <xdr:col>20</xdr:col>
      <xdr:colOff>38100</xdr:colOff>
      <xdr:row>57</xdr:row>
      <xdr:rowOff>128136</xdr:rowOff>
    </xdr:to>
    <xdr:sp macro="" textlink="">
      <xdr:nvSpPr>
        <xdr:cNvPr id="139" name="楕円 138"/>
        <xdr:cNvSpPr/>
      </xdr:nvSpPr>
      <xdr:spPr>
        <a:xfrm>
          <a:off x="3746500" y="97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119263</xdr:rowOff>
    </xdr:from>
    <xdr:ext cx="534377" cy="259045"/>
    <xdr:sp macro="" textlink="">
      <xdr:nvSpPr>
        <xdr:cNvPr id="140" name="テキスト ボックス 139"/>
        <xdr:cNvSpPr txBox="1"/>
      </xdr:nvSpPr>
      <xdr:spPr>
        <a:xfrm>
          <a:off x="3530111" y="98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71134</xdr:rowOff>
    </xdr:from>
    <xdr:to>
      <xdr:col>15</xdr:col>
      <xdr:colOff>101600</xdr:colOff>
      <xdr:row>58</xdr:row>
      <xdr:rowOff>1284</xdr:rowOff>
    </xdr:to>
    <xdr:sp macro="" textlink="">
      <xdr:nvSpPr>
        <xdr:cNvPr id="141" name="楕円 140"/>
        <xdr:cNvSpPr/>
      </xdr:nvSpPr>
      <xdr:spPr>
        <a:xfrm>
          <a:off x="2857500" y="9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163861</xdr:rowOff>
    </xdr:from>
    <xdr:ext cx="534377" cy="259045"/>
    <xdr:sp macro="" textlink="">
      <xdr:nvSpPr>
        <xdr:cNvPr id="142" name="テキスト ボックス 141"/>
        <xdr:cNvSpPr txBox="1"/>
      </xdr:nvSpPr>
      <xdr:spPr>
        <a:xfrm>
          <a:off x="2641111" y="9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95552</xdr:rowOff>
    </xdr:from>
    <xdr:to>
      <xdr:col>10</xdr:col>
      <xdr:colOff>165100</xdr:colOff>
      <xdr:row>58</xdr:row>
      <xdr:rowOff>25702</xdr:rowOff>
    </xdr:to>
    <xdr:sp macro="" textlink="">
      <xdr:nvSpPr>
        <xdr:cNvPr id="143" name="楕円 142"/>
        <xdr:cNvSpPr/>
      </xdr:nvSpPr>
      <xdr:spPr>
        <a:xfrm>
          <a:off x="1968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16829</xdr:rowOff>
    </xdr:from>
    <xdr:ext cx="534377" cy="259045"/>
    <xdr:sp macro="" textlink="">
      <xdr:nvSpPr>
        <xdr:cNvPr id="144" name="テキスト ボックス 143"/>
        <xdr:cNvSpPr txBox="1"/>
      </xdr:nvSpPr>
      <xdr:spPr>
        <a:xfrm>
          <a:off x="1752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166254</xdr:rowOff>
    </xdr:from>
    <xdr:to>
      <xdr:col>6</xdr:col>
      <xdr:colOff>38100</xdr:colOff>
      <xdr:row>58</xdr:row>
      <xdr:rowOff>96404</xdr:rowOff>
    </xdr:to>
    <xdr:sp macro="" textlink="">
      <xdr:nvSpPr>
        <xdr:cNvPr id="145" name="楕円 144"/>
        <xdr:cNvSpPr/>
      </xdr:nvSpPr>
      <xdr:spPr>
        <a:xfrm>
          <a:off x="1079500" y="99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87531</xdr:rowOff>
    </xdr:from>
    <xdr:ext cx="534377" cy="259045"/>
    <xdr:sp macro="" textlink="">
      <xdr:nvSpPr>
        <xdr:cNvPr id="146" name="テキスト ボックス 145"/>
        <xdr:cNvSpPr txBox="1"/>
      </xdr:nvSpPr>
      <xdr:spPr>
        <a:xfrm>
          <a:off x="863111" y="100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60330</xdr:rowOff>
    </xdr:from>
    <xdr:to>
      <xdr:col>24</xdr:col>
      <xdr:colOff>63500</xdr:colOff>
      <xdr:row>78</xdr:row>
      <xdr:rowOff>78642</xdr:rowOff>
    </xdr:to>
    <xdr:cxnSp macro="">
      <xdr:nvCxnSpPr>
        <xdr:cNvPr id="173" name="直線コネクタ 172"/>
        <xdr:cNvCxnSpPr/>
      </xdr:nvCxnSpPr>
      <xdr:spPr>
        <a:xfrm>
          <a:off x="3797300" y="13433430"/>
          <a:ext cx="8382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60330</xdr:rowOff>
    </xdr:from>
    <xdr:to>
      <xdr:col>19</xdr:col>
      <xdr:colOff>177800</xdr:colOff>
      <xdr:row>78</xdr:row>
      <xdr:rowOff>75349</xdr:rowOff>
    </xdr:to>
    <xdr:cxnSp macro="">
      <xdr:nvCxnSpPr>
        <xdr:cNvPr id="176" name="直線コネクタ 175"/>
        <xdr:cNvCxnSpPr/>
      </xdr:nvCxnSpPr>
      <xdr:spPr>
        <a:xfrm flipV="1">
          <a:off x="2908300" y="1343343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75349</xdr:rowOff>
    </xdr:from>
    <xdr:to>
      <xdr:col>15</xdr:col>
      <xdr:colOff>50800</xdr:colOff>
      <xdr:row>78</xdr:row>
      <xdr:rowOff>97227</xdr:rowOff>
    </xdr:to>
    <xdr:cxnSp macro="">
      <xdr:nvCxnSpPr>
        <xdr:cNvPr id="179" name="直線コネクタ 178"/>
        <xdr:cNvCxnSpPr/>
      </xdr:nvCxnSpPr>
      <xdr:spPr>
        <a:xfrm flipV="1">
          <a:off x="2019300" y="1344844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96540</xdr:rowOff>
    </xdr:from>
    <xdr:to>
      <xdr:col>10</xdr:col>
      <xdr:colOff>114300</xdr:colOff>
      <xdr:row>78</xdr:row>
      <xdr:rowOff>97227</xdr:rowOff>
    </xdr:to>
    <xdr:cxnSp macro="">
      <xdr:nvCxnSpPr>
        <xdr:cNvPr id="182" name="直線コネクタ 181"/>
        <xdr:cNvCxnSpPr/>
      </xdr:nvCxnSpPr>
      <xdr:spPr>
        <a:xfrm>
          <a:off x="1130300" y="1346964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27842</xdr:rowOff>
    </xdr:from>
    <xdr:to>
      <xdr:col>24</xdr:col>
      <xdr:colOff>114300</xdr:colOff>
      <xdr:row>78</xdr:row>
      <xdr:rowOff>129442</xdr:rowOff>
    </xdr:to>
    <xdr:sp macro="" textlink="">
      <xdr:nvSpPr>
        <xdr:cNvPr id="192" name="楕円 191"/>
        <xdr:cNvSpPr/>
      </xdr:nvSpPr>
      <xdr:spPr>
        <a:xfrm>
          <a:off x="45847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114219</xdr:rowOff>
    </xdr:from>
    <xdr:ext cx="469744" cy="259045"/>
    <xdr:sp macro="" textlink="">
      <xdr:nvSpPr>
        <xdr:cNvPr id="193" name="維持補修費該当値テキスト"/>
        <xdr:cNvSpPr txBox="1"/>
      </xdr:nvSpPr>
      <xdr:spPr>
        <a:xfrm>
          <a:off x="4686300" y="1331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9530</xdr:rowOff>
    </xdr:from>
    <xdr:to>
      <xdr:col>20</xdr:col>
      <xdr:colOff>38100</xdr:colOff>
      <xdr:row>78</xdr:row>
      <xdr:rowOff>111130</xdr:rowOff>
    </xdr:to>
    <xdr:sp macro="" textlink="">
      <xdr:nvSpPr>
        <xdr:cNvPr id="194" name="楕円 193"/>
        <xdr:cNvSpPr/>
      </xdr:nvSpPr>
      <xdr:spPr>
        <a:xfrm>
          <a:off x="3746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102257</xdr:rowOff>
    </xdr:from>
    <xdr:ext cx="469744" cy="259045"/>
    <xdr:sp macro="" textlink="">
      <xdr:nvSpPr>
        <xdr:cNvPr id="195" name="テキスト ボックス 194"/>
        <xdr:cNvSpPr txBox="1"/>
      </xdr:nvSpPr>
      <xdr:spPr>
        <a:xfrm>
          <a:off x="3562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24549</xdr:rowOff>
    </xdr:from>
    <xdr:to>
      <xdr:col>15</xdr:col>
      <xdr:colOff>101600</xdr:colOff>
      <xdr:row>78</xdr:row>
      <xdr:rowOff>126149</xdr:rowOff>
    </xdr:to>
    <xdr:sp macro="" textlink="">
      <xdr:nvSpPr>
        <xdr:cNvPr id="196" name="楕円 195"/>
        <xdr:cNvSpPr/>
      </xdr:nvSpPr>
      <xdr:spPr>
        <a:xfrm>
          <a:off x="2857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117276</xdr:rowOff>
    </xdr:from>
    <xdr:ext cx="469744" cy="259045"/>
    <xdr:sp macro="" textlink="">
      <xdr:nvSpPr>
        <xdr:cNvPr id="197" name="テキスト ボックス 196"/>
        <xdr:cNvSpPr txBox="1"/>
      </xdr:nvSpPr>
      <xdr:spPr>
        <a:xfrm>
          <a:off x="2673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46427</xdr:rowOff>
    </xdr:from>
    <xdr:to>
      <xdr:col>10</xdr:col>
      <xdr:colOff>165100</xdr:colOff>
      <xdr:row>78</xdr:row>
      <xdr:rowOff>148027</xdr:rowOff>
    </xdr:to>
    <xdr:sp macro="" textlink="">
      <xdr:nvSpPr>
        <xdr:cNvPr id="198" name="楕円 197"/>
        <xdr:cNvSpPr/>
      </xdr:nvSpPr>
      <xdr:spPr>
        <a:xfrm>
          <a:off x="1968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139154</xdr:rowOff>
    </xdr:from>
    <xdr:ext cx="469744" cy="259045"/>
    <xdr:sp macro="" textlink="">
      <xdr:nvSpPr>
        <xdr:cNvPr id="199" name="テキスト ボックス 198"/>
        <xdr:cNvSpPr txBox="1"/>
      </xdr:nvSpPr>
      <xdr:spPr>
        <a:xfrm>
          <a:off x="1784428" y="135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45740</xdr:rowOff>
    </xdr:from>
    <xdr:to>
      <xdr:col>6</xdr:col>
      <xdr:colOff>38100</xdr:colOff>
      <xdr:row>78</xdr:row>
      <xdr:rowOff>147340</xdr:rowOff>
    </xdr:to>
    <xdr:sp macro="" textlink="">
      <xdr:nvSpPr>
        <xdr:cNvPr id="200" name="楕円 199"/>
        <xdr:cNvSpPr/>
      </xdr:nvSpPr>
      <xdr:spPr>
        <a:xfrm>
          <a:off x="1079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138467</xdr:rowOff>
    </xdr:from>
    <xdr:ext cx="469744" cy="259045"/>
    <xdr:sp macro="" textlink="">
      <xdr:nvSpPr>
        <xdr:cNvPr id="201" name="テキスト ボックス 200"/>
        <xdr:cNvSpPr txBox="1"/>
      </xdr:nvSpPr>
      <xdr:spPr>
        <a:xfrm>
          <a:off x="895428" y="135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xdr:rowOff>
    </xdr:from>
    <xdr:to>
      <xdr:col>24</xdr:col>
      <xdr:colOff>63500</xdr:colOff>
      <xdr:row>97</xdr:row>
      <xdr:rowOff>16583</xdr:rowOff>
    </xdr:to>
    <xdr:cxnSp macro="">
      <xdr:nvCxnSpPr>
        <xdr:cNvPr id="231" name="直線コネクタ 230"/>
        <xdr:cNvCxnSpPr/>
      </xdr:nvCxnSpPr>
      <xdr:spPr>
        <a:xfrm flipV="1">
          <a:off x="3797300" y="16632306"/>
          <a:ext cx="8382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166850</xdr:rowOff>
    </xdr:from>
    <xdr:to>
      <xdr:col>19</xdr:col>
      <xdr:colOff>177800</xdr:colOff>
      <xdr:row>97</xdr:row>
      <xdr:rowOff>16583</xdr:rowOff>
    </xdr:to>
    <xdr:cxnSp macro="">
      <xdr:nvCxnSpPr>
        <xdr:cNvPr id="234" name="直線コネクタ 233"/>
        <xdr:cNvCxnSpPr/>
      </xdr:nvCxnSpPr>
      <xdr:spPr>
        <a:xfrm>
          <a:off x="2908300" y="1662605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166850</xdr:rowOff>
    </xdr:from>
    <xdr:to>
      <xdr:col>15</xdr:col>
      <xdr:colOff>50800</xdr:colOff>
      <xdr:row>97</xdr:row>
      <xdr:rowOff>36144</xdr:rowOff>
    </xdr:to>
    <xdr:cxnSp macro="">
      <xdr:nvCxnSpPr>
        <xdr:cNvPr id="237" name="直線コネクタ 236"/>
        <xdr:cNvCxnSpPr/>
      </xdr:nvCxnSpPr>
      <xdr:spPr>
        <a:xfrm flipV="1">
          <a:off x="2019300" y="16626050"/>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36144</xdr:rowOff>
    </xdr:from>
    <xdr:to>
      <xdr:col>10</xdr:col>
      <xdr:colOff>114300</xdr:colOff>
      <xdr:row>97</xdr:row>
      <xdr:rowOff>81742</xdr:rowOff>
    </xdr:to>
    <xdr:cxnSp macro="">
      <xdr:nvCxnSpPr>
        <xdr:cNvPr id="240" name="直線コネクタ 239"/>
        <xdr:cNvCxnSpPr/>
      </xdr:nvCxnSpPr>
      <xdr:spPr>
        <a:xfrm flipV="1">
          <a:off x="1130300" y="16666794"/>
          <a:ext cx="889000" cy="4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122306</xdr:rowOff>
    </xdr:from>
    <xdr:to>
      <xdr:col>24</xdr:col>
      <xdr:colOff>114300</xdr:colOff>
      <xdr:row>97</xdr:row>
      <xdr:rowOff>52456</xdr:rowOff>
    </xdr:to>
    <xdr:sp macro="" textlink="">
      <xdr:nvSpPr>
        <xdr:cNvPr id="250" name="楕円 249"/>
        <xdr:cNvSpPr/>
      </xdr:nvSpPr>
      <xdr:spPr>
        <a:xfrm>
          <a:off x="4584700" y="1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100733</xdr:rowOff>
    </xdr:from>
    <xdr:ext cx="599010" cy="259045"/>
    <xdr:sp macro="" textlink="">
      <xdr:nvSpPr>
        <xdr:cNvPr id="251" name="扶助費該当値テキスト"/>
        <xdr:cNvSpPr txBox="1"/>
      </xdr:nvSpPr>
      <xdr:spPr>
        <a:xfrm>
          <a:off x="4686300" y="1655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137233</xdr:rowOff>
    </xdr:from>
    <xdr:to>
      <xdr:col>20</xdr:col>
      <xdr:colOff>38100</xdr:colOff>
      <xdr:row>97</xdr:row>
      <xdr:rowOff>67383</xdr:rowOff>
    </xdr:to>
    <xdr:sp macro="" textlink="">
      <xdr:nvSpPr>
        <xdr:cNvPr id="252" name="楕円 251"/>
        <xdr:cNvSpPr/>
      </xdr:nvSpPr>
      <xdr:spPr>
        <a:xfrm>
          <a:off x="37465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58510</xdr:rowOff>
    </xdr:from>
    <xdr:ext cx="534377" cy="259045"/>
    <xdr:sp macro="" textlink="">
      <xdr:nvSpPr>
        <xdr:cNvPr id="253" name="テキスト ボックス 252"/>
        <xdr:cNvSpPr txBox="1"/>
      </xdr:nvSpPr>
      <xdr:spPr>
        <a:xfrm>
          <a:off x="3530111" y="166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116050</xdr:rowOff>
    </xdr:from>
    <xdr:to>
      <xdr:col>15</xdr:col>
      <xdr:colOff>101600</xdr:colOff>
      <xdr:row>97</xdr:row>
      <xdr:rowOff>46200</xdr:rowOff>
    </xdr:to>
    <xdr:sp macro="" textlink="">
      <xdr:nvSpPr>
        <xdr:cNvPr id="254" name="楕円 253"/>
        <xdr:cNvSpPr/>
      </xdr:nvSpPr>
      <xdr:spPr>
        <a:xfrm>
          <a:off x="2857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37327</xdr:rowOff>
    </xdr:from>
    <xdr:ext cx="599010" cy="259045"/>
    <xdr:sp macro="" textlink="">
      <xdr:nvSpPr>
        <xdr:cNvPr id="255" name="テキスト ボックス 254"/>
        <xdr:cNvSpPr txBox="1"/>
      </xdr:nvSpPr>
      <xdr:spPr>
        <a:xfrm>
          <a:off x="2608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156794</xdr:rowOff>
    </xdr:from>
    <xdr:to>
      <xdr:col>10</xdr:col>
      <xdr:colOff>165100</xdr:colOff>
      <xdr:row>97</xdr:row>
      <xdr:rowOff>86944</xdr:rowOff>
    </xdr:to>
    <xdr:sp macro="" textlink="">
      <xdr:nvSpPr>
        <xdr:cNvPr id="256" name="楕円 255"/>
        <xdr:cNvSpPr/>
      </xdr:nvSpPr>
      <xdr:spPr>
        <a:xfrm>
          <a:off x="1968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78071</xdr:rowOff>
    </xdr:from>
    <xdr:ext cx="534377" cy="259045"/>
    <xdr:sp macro="" textlink="">
      <xdr:nvSpPr>
        <xdr:cNvPr id="257" name="テキスト ボックス 256"/>
        <xdr:cNvSpPr txBox="1"/>
      </xdr:nvSpPr>
      <xdr:spPr>
        <a:xfrm>
          <a:off x="1752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30942</xdr:rowOff>
    </xdr:from>
    <xdr:to>
      <xdr:col>6</xdr:col>
      <xdr:colOff>38100</xdr:colOff>
      <xdr:row>97</xdr:row>
      <xdr:rowOff>132542</xdr:rowOff>
    </xdr:to>
    <xdr:sp macro="" textlink="">
      <xdr:nvSpPr>
        <xdr:cNvPr id="258" name="楕円 257"/>
        <xdr:cNvSpPr/>
      </xdr:nvSpPr>
      <xdr:spPr>
        <a:xfrm>
          <a:off x="1079500" y="16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149069</xdr:rowOff>
    </xdr:from>
    <xdr:ext cx="534377" cy="259045"/>
    <xdr:sp macro="" textlink="">
      <xdr:nvSpPr>
        <xdr:cNvPr id="259" name="テキスト ボックス 258"/>
        <xdr:cNvSpPr txBox="1"/>
      </xdr:nvSpPr>
      <xdr:spPr>
        <a:xfrm>
          <a:off x="863111" y="164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55095</xdr:rowOff>
    </xdr:from>
    <xdr:to>
      <xdr:col>55</xdr:col>
      <xdr:colOff>0</xdr:colOff>
      <xdr:row>37</xdr:row>
      <xdr:rowOff>55735</xdr:rowOff>
    </xdr:to>
    <xdr:cxnSp macro="">
      <xdr:nvCxnSpPr>
        <xdr:cNvPr id="288" name="直線コネクタ 287"/>
        <xdr:cNvCxnSpPr/>
      </xdr:nvCxnSpPr>
      <xdr:spPr>
        <a:xfrm flipV="1">
          <a:off x="9639300" y="639874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55735</xdr:rowOff>
    </xdr:from>
    <xdr:to>
      <xdr:col>50</xdr:col>
      <xdr:colOff>114300</xdr:colOff>
      <xdr:row>37</xdr:row>
      <xdr:rowOff>64834</xdr:rowOff>
    </xdr:to>
    <xdr:cxnSp macro="">
      <xdr:nvCxnSpPr>
        <xdr:cNvPr id="291" name="直線コネクタ 290"/>
        <xdr:cNvCxnSpPr/>
      </xdr:nvCxnSpPr>
      <xdr:spPr>
        <a:xfrm flipV="1">
          <a:off x="8750300" y="6399385"/>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765</xdr:rowOff>
    </xdr:from>
    <xdr:to>
      <xdr:col>45</xdr:col>
      <xdr:colOff>177800</xdr:colOff>
      <xdr:row>37</xdr:row>
      <xdr:rowOff>64834</xdr:rowOff>
    </xdr:to>
    <xdr:cxnSp macro="">
      <xdr:nvCxnSpPr>
        <xdr:cNvPr id="294" name="直線コネクタ 293"/>
        <xdr:cNvCxnSpPr/>
      </xdr:nvCxnSpPr>
      <xdr:spPr>
        <a:xfrm>
          <a:off x="7861300" y="6344415"/>
          <a:ext cx="889000" cy="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765</xdr:rowOff>
    </xdr:from>
    <xdr:to>
      <xdr:col>41</xdr:col>
      <xdr:colOff>50800</xdr:colOff>
      <xdr:row>37</xdr:row>
      <xdr:rowOff>121824</xdr:rowOff>
    </xdr:to>
    <xdr:cxnSp macro="">
      <xdr:nvCxnSpPr>
        <xdr:cNvPr id="297" name="直線コネクタ 296"/>
        <xdr:cNvCxnSpPr/>
      </xdr:nvCxnSpPr>
      <xdr:spPr>
        <a:xfrm flipV="1">
          <a:off x="6972300" y="6344415"/>
          <a:ext cx="889000" cy="1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4295</xdr:rowOff>
    </xdr:from>
    <xdr:to>
      <xdr:col>55</xdr:col>
      <xdr:colOff>50800</xdr:colOff>
      <xdr:row>37</xdr:row>
      <xdr:rowOff>105895</xdr:rowOff>
    </xdr:to>
    <xdr:sp macro="" textlink="">
      <xdr:nvSpPr>
        <xdr:cNvPr id="307" name="楕円 306"/>
        <xdr:cNvSpPr/>
      </xdr:nvSpPr>
      <xdr:spPr>
        <a:xfrm>
          <a:off x="104267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90672</xdr:rowOff>
    </xdr:from>
    <xdr:ext cx="534377" cy="259045"/>
    <xdr:sp macro="" textlink="">
      <xdr:nvSpPr>
        <xdr:cNvPr id="308" name="補助費等該当値テキスト"/>
        <xdr:cNvSpPr txBox="1"/>
      </xdr:nvSpPr>
      <xdr:spPr>
        <a:xfrm>
          <a:off x="10528300" y="62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4935</xdr:rowOff>
    </xdr:from>
    <xdr:to>
      <xdr:col>50</xdr:col>
      <xdr:colOff>165100</xdr:colOff>
      <xdr:row>37</xdr:row>
      <xdr:rowOff>106535</xdr:rowOff>
    </xdr:to>
    <xdr:sp macro="" textlink="">
      <xdr:nvSpPr>
        <xdr:cNvPr id="309" name="楕円 308"/>
        <xdr:cNvSpPr/>
      </xdr:nvSpPr>
      <xdr:spPr>
        <a:xfrm>
          <a:off x="9588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97662</xdr:rowOff>
    </xdr:from>
    <xdr:ext cx="534377" cy="259045"/>
    <xdr:sp macro="" textlink="">
      <xdr:nvSpPr>
        <xdr:cNvPr id="310" name="テキスト ボックス 309"/>
        <xdr:cNvSpPr txBox="1"/>
      </xdr:nvSpPr>
      <xdr:spPr>
        <a:xfrm>
          <a:off x="9372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14034</xdr:rowOff>
    </xdr:from>
    <xdr:to>
      <xdr:col>46</xdr:col>
      <xdr:colOff>38100</xdr:colOff>
      <xdr:row>37</xdr:row>
      <xdr:rowOff>115634</xdr:rowOff>
    </xdr:to>
    <xdr:sp macro="" textlink="">
      <xdr:nvSpPr>
        <xdr:cNvPr id="311" name="楕円 310"/>
        <xdr:cNvSpPr/>
      </xdr:nvSpPr>
      <xdr:spPr>
        <a:xfrm>
          <a:off x="8699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106761</xdr:rowOff>
    </xdr:from>
    <xdr:ext cx="534377" cy="259045"/>
    <xdr:sp macro="" textlink="">
      <xdr:nvSpPr>
        <xdr:cNvPr id="312" name="テキスト ボックス 311"/>
        <xdr:cNvSpPr txBox="1"/>
      </xdr:nvSpPr>
      <xdr:spPr>
        <a:xfrm>
          <a:off x="8483111"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121415</xdr:rowOff>
    </xdr:from>
    <xdr:to>
      <xdr:col>41</xdr:col>
      <xdr:colOff>101600</xdr:colOff>
      <xdr:row>37</xdr:row>
      <xdr:rowOff>51565</xdr:rowOff>
    </xdr:to>
    <xdr:sp macro="" textlink="">
      <xdr:nvSpPr>
        <xdr:cNvPr id="313" name="楕円 312"/>
        <xdr:cNvSpPr/>
      </xdr:nvSpPr>
      <xdr:spPr>
        <a:xfrm>
          <a:off x="7810500" y="6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42692</xdr:rowOff>
    </xdr:from>
    <xdr:ext cx="534377" cy="259045"/>
    <xdr:sp macro="" textlink="">
      <xdr:nvSpPr>
        <xdr:cNvPr id="314" name="テキスト ボックス 313"/>
        <xdr:cNvSpPr txBox="1"/>
      </xdr:nvSpPr>
      <xdr:spPr>
        <a:xfrm>
          <a:off x="7594111" y="63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71024</xdr:rowOff>
    </xdr:from>
    <xdr:to>
      <xdr:col>36</xdr:col>
      <xdr:colOff>165100</xdr:colOff>
      <xdr:row>38</xdr:row>
      <xdr:rowOff>1174</xdr:rowOff>
    </xdr:to>
    <xdr:sp macro="" textlink="">
      <xdr:nvSpPr>
        <xdr:cNvPr id="315" name="楕円 314"/>
        <xdr:cNvSpPr/>
      </xdr:nvSpPr>
      <xdr:spPr>
        <a:xfrm>
          <a:off x="6921500" y="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163751</xdr:rowOff>
    </xdr:from>
    <xdr:ext cx="534377" cy="259045"/>
    <xdr:sp macro="" textlink="">
      <xdr:nvSpPr>
        <xdr:cNvPr id="316" name="テキスト ボックス 315"/>
        <xdr:cNvSpPr txBox="1"/>
      </xdr:nvSpPr>
      <xdr:spPr>
        <a:xfrm>
          <a:off x="6705111" y="65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48831</xdr:rowOff>
    </xdr:from>
    <xdr:to>
      <xdr:col>55</xdr:col>
      <xdr:colOff>0</xdr:colOff>
      <xdr:row>57</xdr:row>
      <xdr:rowOff>94099</xdr:rowOff>
    </xdr:to>
    <xdr:cxnSp macro="">
      <xdr:nvCxnSpPr>
        <xdr:cNvPr id="343" name="直線コネクタ 342"/>
        <xdr:cNvCxnSpPr/>
      </xdr:nvCxnSpPr>
      <xdr:spPr>
        <a:xfrm>
          <a:off x="9639300" y="9821481"/>
          <a:ext cx="8382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48831</xdr:rowOff>
    </xdr:from>
    <xdr:to>
      <xdr:col>50</xdr:col>
      <xdr:colOff>114300</xdr:colOff>
      <xdr:row>57</xdr:row>
      <xdr:rowOff>95416</xdr:rowOff>
    </xdr:to>
    <xdr:cxnSp macro="">
      <xdr:nvCxnSpPr>
        <xdr:cNvPr id="346" name="直線コネクタ 345"/>
        <xdr:cNvCxnSpPr/>
      </xdr:nvCxnSpPr>
      <xdr:spPr>
        <a:xfrm flipV="1">
          <a:off x="8750300" y="9821481"/>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95416</xdr:rowOff>
    </xdr:from>
    <xdr:to>
      <xdr:col>45</xdr:col>
      <xdr:colOff>177800</xdr:colOff>
      <xdr:row>57</xdr:row>
      <xdr:rowOff>101661</xdr:rowOff>
    </xdr:to>
    <xdr:cxnSp macro="">
      <xdr:nvCxnSpPr>
        <xdr:cNvPr id="349" name="直線コネクタ 348"/>
        <xdr:cNvCxnSpPr/>
      </xdr:nvCxnSpPr>
      <xdr:spPr>
        <a:xfrm flipV="1">
          <a:off x="7861300" y="9868066"/>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159515</xdr:rowOff>
    </xdr:from>
    <xdr:to>
      <xdr:col>41</xdr:col>
      <xdr:colOff>50800</xdr:colOff>
      <xdr:row>57</xdr:row>
      <xdr:rowOff>101661</xdr:rowOff>
    </xdr:to>
    <xdr:cxnSp macro="">
      <xdr:nvCxnSpPr>
        <xdr:cNvPr id="352" name="直線コネクタ 351"/>
        <xdr:cNvCxnSpPr/>
      </xdr:nvCxnSpPr>
      <xdr:spPr>
        <a:xfrm>
          <a:off x="6972300" y="9589265"/>
          <a:ext cx="889000" cy="2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6" name="テキスト ボックス 355"/>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43299</xdr:rowOff>
    </xdr:from>
    <xdr:to>
      <xdr:col>55</xdr:col>
      <xdr:colOff>50800</xdr:colOff>
      <xdr:row>57</xdr:row>
      <xdr:rowOff>144899</xdr:rowOff>
    </xdr:to>
    <xdr:sp macro="" textlink="">
      <xdr:nvSpPr>
        <xdr:cNvPr id="362" name="楕円 361"/>
        <xdr:cNvSpPr/>
      </xdr:nvSpPr>
      <xdr:spPr>
        <a:xfrm>
          <a:off x="104267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21726</xdr:rowOff>
    </xdr:from>
    <xdr:ext cx="534377" cy="259045"/>
    <xdr:sp macro="" textlink="">
      <xdr:nvSpPr>
        <xdr:cNvPr id="363" name="普通建設事業費該当値テキスト"/>
        <xdr:cNvSpPr txBox="1"/>
      </xdr:nvSpPr>
      <xdr:spPr>
        <a:xfrm>
          <a:off x="10528300" y="97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169481</xdr:rowOff>
    </xdr:from>
    <xdr:to>
      <xdr:col>50</xdr:col>
      <xdr:colOff>165100</xdr:colOff>
      <xdr:row>57</xdr:row>
      <xdr:rowOff>99631</xdr:rowOff>
    </xdr:to>
    <xdr:sp macro="" textlink="">
      <xdr:nvSpPr>
        <xdr:cNvPr id="364" name="楕円 363"/>
        <xdr:cNvSpPr/>
      </xdr:nvSpPr>
      <xdr:spPr>
        <a:xfrm>
          <a:off x="9588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90758</xdr:rowOff>
    </xdr:from>
    <xdr:ext cx="534377" cy="259045"/>
    <xdr:sp macro="" textlink="">
      <xdr:nvSpPr>
        <xdr:cNvPr id="365" name="テキスト ボックス 364"/>
        <xdr:cNvSpPr txBox="1"/>
      </xdr:nvSpPr>
      <xdr:spPr>
        <a:xfrm>
          <a:off x="9372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44616</xdr:rowOff>
    </xdr:from>
    <xdr:to>
      <xdr:col>46</xdr:col>
      <xdr:colOff>38100</xdr:colOff>
      <xdr:row>57</xdr:row>
      <xdr:rowOff>146216</xdr:rowOff>
    </xdr:to>
    <xdr:sp macro="" textlink="">
      <xdr:nvSpPr>
        <xdr:cNvPr id="366" name="楕円 365"/>
        <xdr:cNvSpPr/>
      </xdr:nvSpPr>
      <xdr:spPr>
        <a:xfrm>
          <a:off x="8699500" y="9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137343</xdr:rowOff>
    </xdr:from>
    <xdr:ext cx="534377" cy="259045"/>
    <xdr:sp macro="" textlink="">
      <xdr:nvSpPr>
        <xdr:cNvPr id="367" name="テキスト ボックス 366"/>
        <xdr:cNvSpPr txBox="1"/>
      </xdr:nvSpPr>
      <xdr:spPr>
        <a:xfrm>
          <a:off x="8483111" y="9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50861</xdr:rowOff>
    </xdr:from>
    <xdr:to>
      <xdr:col>41</xdr:col>
      <xdr:colOff>101600</xdr:colOff>
      <xdr:row>57</xdr:row>
      <xdr:rowOff>152461</xdr:rowOff>
    </xdr:to>
    <xdr:sp macro="" textlink="">
      <xdr:nvSpPr>
        <xdr:cNvPr id="368" name="楕円 367"/>
        <xdr:cNvSpPr/>
      </xdr:nvSpPr>
      <xdr:spPr>
        <a:xfrm>
          <a:off x="7810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143588</xdr:rowOff>
    </xdr:from>
    <xdr:ext cx="534377" cy="259045"/>
    <xdr:sp macro="" textlink="">
      <xdr:nvSpPr>
        <xdr:cNvPr id="369" name="テキスト ボックス 368"/>
        <xdr:cNvSpPr txBox="1"/>
      </xdr:nvSpPr>
      <xdr:spPr>
        <a:xfrm>
          <a:off x="7594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108715</xdr:rowOff>
    </xdr:from>
    <xdr:to>
      <xdr:col>36</xdr:col>
      <xdr:colOff>165100</xdr:colOff>
      <xdr:row>56</xdr:row>
      <xdr:rowOff>38865</xdr:rowOff>
    </xdr:to>
    <xdr:sp macro="" textlink="">
      <xdr:nvSpPr>
        <xdr:cNvPr id="370" name="楕円 369"/>
        <xdr:cNvSpPr/>
      </xdr:nvSpPr>
      <xdr:spPr>
        <a:xfrm>
          <a:off x="6921500" y="95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55392</xdr:rowOff>
    </xdr:from>
    <xdr:ext cx="599010" cy="259045"/>
    <xdr:sp macro="" textlink="">
      <xdr:nvSpPr>
        <xdr:cNvPr id="371" name="テキスト ボックス 370"/>
        <xdr:cNvSpPr txBox="1"/>
      </xdr:nvSpPr>
      <xdr:spPr>
        <a:xfrm>
          <a:off x="6672795" y="931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106237</xdr:rowOff>
    </xdr:from>
    <xdr:to>
      <xdr:col>55</xdr:col>
      <xdr:colOff>0</xdr:colOff>
      <xdr:row>78</xdr:row>
      <xdr:rowOff>84661</xdr:rowOff>
    </xdr:to>
    <xdr:cxnSp macro="">
      <xdr:nvCxnSpPr>
        <xdr:cNvPr id="402" name="直線コネクタ 401"/>
        <xdr:cNvCxnSpPr/>
      </xdr:nvCxnSpPr>
      <xdr:spPr>
        <a:xfrm>
          <a:off x="9639300" y="13307887"/>
          <a:ext cx="838200" cy="14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106237</xdr:rowOff>
    </xdr:from>
    <xdr:to>
      <xdr:col>50</xdr:col>
      <xdr:colOff>114300</xdr:colOff>
      <xdr:row>78</xdr:row>
      <xdr:rowOff>134062</xdr:rowOff>
    </xdr:to>
    <xdr:cxnSp macro="">
      <xdr:nvCxnSpPr>
        <xdr:cNvPr id="405" name="直線コネクタ 404"/>
        <xdr:cNvCxnSpPr/>
      </xdr:nvCxnSpPr>
      <xdr:spPr>
        <a:xfrm flipV="1">
          <a:off x="8750300" y="13307887"/>
          <a:ext cx="889000" cy="1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134062</xdr:rowOff>
    </xdr:from>
    <xdr:to>
      <xdr:col>45</xdr:col>
      <xdr:colOff>177800</xdr:colOff>
      <xdr:row>79</xdr:row>
      <xdr:rowOff>17540</xdr:rowOff>
    </xdr:to>
    <xdr:cxnSp macro="">
      <xdr:nvCxnSpPr>
        <xdr:cNvPr id="408" name="直線コネクタ 407"/>
        <xdr:cNvCxnSpPr/>
      </xdr:nvCxnSpPr>
      <xdr:spPr>
        <a:xfrm flipV="1">
          <a:off x="7861300" y="13507162"/>
          <a:ext cx="8890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48718</xdr:rowOff>
    </xdr:from>
    <xdr:to>
      <xdr:col>41</xdr:col>
      <xdr:colOff>50800</xdr:colOff>
      <xdr:row>79</xdr:row>
      <xdr:rowOff>17540</xdr:rowOff>
    </xdr:to>
    <xdr:cxnSp macro="">
      <xdr:nvCxnSpPr>
        <xdr:cNvPr id="411" name="直線コネクタ 410"/>
        <xdr:cNvCxnSpPr/>
      </xdr:nvCxnSpPr>
      <xdr:spPr>
        <a:xfrm>
          <a:off x="6972300" y="13078918"/>
          <a:ext cx="889000" cy="4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33861</xdr:rowOff>
    </xdr:from>
    <xdr:to>
      <xdr:col>55</xdr:col>
      <xdr:colOff>50800</xdr:colOff>
      <xdr:row>78</xdr:row>
      <xdr:rowOff>135461</xdr:rowOff>
    </xdr:to>
    <xdr:sp macro="" textlink="">
      <xdr:nvSpPr>
        <xdr:cNvPr id="421" name="楕円 420"/>
        <xdr:cNvSpPr/>
      </xdr:nvSpPr>
      <xdr:spPr>
        <a:xfrm>
          <a:off x="10426700" y="134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56738</xdr:rowOff>
    </xdr:from>
    <xdr:ext cx="534377" cy="259045"/>
    <xdr:sp macro="" textlink="">
      <xdr:nvSpPr>
        <xdr:cNvPr id="422" name="普通建設事業費 （ うち新規整備　）該当値テキスト"/>
        <xdr:cNvSpPr txBox="1"/>
      </xdr:nvSpPr>
      <xdr:spPr>
        <a:xfrm>
          <a:off x="10528300" y="132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55437</xdr:rowOff>
    </xdr:from>
    <xdr:to>
      <xdr:col>50</xdr:col>
      <xdr:colOff>165100</xdr:colOff>
      <xdr:row>77</xdr:row>
      <xdr:rowOff>157037</xdr:rowOff>
    </xdr:to>
    <xdr:sp macro="" textlink="">
      <xdr:nvSpPr>
        <xdr:cNvPr id="423" name="楕円 422"/>
        <xdr:cNvSpPr/>
      </xdr:nvSpPr>
      <xdr:spPr>
        <a:xfrm>
          <a:off x="9588500" y="132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2114</xdr:rowOff>
    </xdr:from>
    <xdr:ext cx="534377" cy="259045"/>
    <xdr:sp macro="" textlink="">
      <xdr:nvSpPr>
        <xdr:cNvPr id="424" name="テキスト ボックス 423"/>
        <xdr:cNvSpPr txBox="1"/>
      </xdr:nvSpPr>
      <xdr:spPr>
        <a:xfrm>
          <a:off x="9372111" y="130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83262</xdr:rowOff>
    </xdr:from>
    <xdr:to>
      <xdr:col>46</xdr:col>
      <xdr:colOff>38100</xdr:colOff>
      <xdr:row>79</xdr:row>
      <xdr:rowOff>13412</xdr:rowOff>
    </xdr:to>
    <xdr:sp macro="" textlink="">
      <xdr:nvSpPr>
        <xdr:cNvPr id="425" name="楕円 424"/>
        <xdr:cNvSpPr/>
      </xdr:nvSpPr>
      <xdr:spPr>
        <a:xfrm>
          <a:off x="86995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4539</xdr:rowOff>
    </xdr:from>
    <xdr:ext cx="534377" cy="259045"/>
    <xdr:sp macro="" textlink="">
      <xdr:nvSpPr>
        <xdr:cNvPr id="426" name="テキスト ボックス 425"/>
        <xdr:cNvSpPr txBox="1"/>
      </xdr:nvSpPr>
      <xdr:spPr>
        <a:xfrm>
          <a:off x="8483111" y="135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138190</xdr:rowOff>
    </xdr:from>
    <xdr:to>
      <xdr:col>41</xdr:col>
      <xdr:colOff>101600</xdr:colOff>
      <xdr:row>79</xdr:row>
      <xdr:rowOff>68340</xdr:rowOff>
    </xdr:to>
    <xdr:sp macro="" textlink="">
      <xdr:nvSpPr>
        <xdr:cNvPr id="427" name="楕円 426"/>
        <xdr:cNvSpPr/>
      </xdr:nvSpPr>
      <xdr:spPr>
        <a:xfrm>
          <a:off x="7810500" y="13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59467</xdr:rowOff>
    </xdr:from>
    <xdr:ext cx="469744" cy="259045"/>
    <xdr:sp macro="" textlink="">
      <xdr:nvSpPr>
        <xdr:cNvPr id="428" name="テキスト ボックス 427"/>
        <xdr:cNvSpPr txBox="1"/>
      </xdr:nvSpPr>
      <xdr:spPr>
        <a:xfrm>
          <a:off x="7626428" y="136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169368</xdr:rowOff>
    </xdr:from>
    <xdr:to>
      <xdr:col>36</xdr:col>
      <xdr:colOff>165100</xdr:colOff>
      <xdr:row>76</xdr:row>
      <xdr:rowOff>99518</xdr:rowOff>
    </xdr:to>
    <xdr:sp macro="" textlink="">
      <xdr:nvSpPr>
        <xdr:cNvPr id="429" name="楕円 428"/>
        <xdr:cNvSpPr/>
      </xdr:nvSpPr>
      <xdr:spPr>
        <a:xfrm>
          <a:off x="6921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90645</xdr:rowOff>
    </xdr:from>
    <xdr:ext cx="534377" cy="259045"/>
    <xdr:sp macro="" textlink="">
      <xdr:nvSpPr>
        <xdr:cNvPr id="430" name="テキスト ボックス 429"/>
        <xdr:cNvSpPr txBox="1"/>
      </xdr:nvSpPr>
      <xdr:spPr>
        <a:xfrm>
          <a:off x="6705111" y="13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62119</xdr:rowOff>
    </xdr:from>
    <xdr:to>
      <xdr:col>55</xdr:col>
      <xdr:colOff>0</xdr:colOff>
      <xdr:row>97</xdr:row>
      <xdr:rowOff>97769</xdr:rowOff>
    </xdr:to>
    <xdr:cxnSp macro="">
      <xdr:nvCxnSpPr>
        <xdr:cNvPr id="455" name="直線コネクタ 454"/>
        <xdr:cNvCxnSpPr/>
      </xdr:nvCxnSpPr>
      <xdr:spPr>
        <a:xfrm flipV="1">
          <a:off x="9639300" y="16692769"/>
          <a:ext cx="8382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37773</xdr:rowOff>
    </xdr:from>
    <xdr:to>
      <xdr:col>50</xdr:col>
      <xdr:colOff>114300</xdr:colOff>
      <xdr:row>97</xdr:row>
      <xdr:rowOff>97769</xdr:rowOff>
    </xdr:to>
    <xdr:cxnSp macro="">
      <xdr:nvCxnSpPr>
        <xdr:cNvPr id="458" name="直線コネクタ 457"/>
        <xdr:cNvCxnSpPr/>
      </xdr:nvCxnSpPr>
      <xdr:spPr>
        <a:xfrm>
          <a:off x="8750300" y="16668423"/>
          <a:ext cx="889000" cy="5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37773</xdr:rowOff>
    </xdr:from>
    <xdr:to>
      <xdr:col>45</xdr:col>
      <xdr:colOff>177800</xdr:colOff>
      <xdr:row>97</xdr:row>
      <xdr:rowOff>55409</xdr:rowOff>
    </xdr:to>
    <xdr:cxnSp macro="">
      <xdr:nvCxnSpPr>
        <xdr:cNvPr id="461" name="直線コネクタ 460"/>
        <xdr:cNvCxnSpPr/>
      </xdr:nvCxnSpPr>
      <xdr:spPr>
        <a:xfrm flipV="1">
          <a:off x="7861300" y="16668423"/>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38128</xdr:rowOff>
    </xdr:from>
    <xdr:to>
      <xdr:col>41</xdr:col>
      <xdr:colOff>50800</xdr:colOff>
      <xdr:row>97</xdr:row>
      <xdr:rowOff>55409</xdr:rowOff>
    </xdr:to>
    <xdr:cxnSp macro="">
      <xdr:nvCxnSpPr>
        <xdr:cNvPr id="464" name="直線コネクタ 463"/>
        <xdr:cNvCxnSpPr/>
      </xdr:nvCxnSpPr>
      <xdr:spPr>
        <a:xfrm>
          <a:off x="6972300" y="16668778"/>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11319</xdr:rowOff>
    </xdr:from>
    <xdr:to>
      <xdr:col>55</xdr:col>
      <xdr:colOff>50800</xdr:colOff>
      <xdr:row>97</xdr:row>
      <xdr:rowOff>112919</xdr:rowOff>
    </xdr:to>
    <xdr:sp macro="" textlink="">
      <xdr:nvSpPr>
        <xdr:cNvPr id="474" name="楕円 473"/>
        <xdr:cNvSpPr/>
      </xdr:nvSpPr>
      <xdr:spPr>
        <a:xfrm>
          <a:off x="10426700" y="166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97696</xdr:rowOff>
    </xdr:from>
    <xdr:ext cx="534377" cy="259045"/>
    <xdr:sp macro="" textlink="">
      <xdr:nvSpPr>
        <xdr:cNvPr id="475" name="普通建設事業費 （ うち更新整備　）該当値テキスト"/>
        <xdr:cNvSpPr txBox="1"/>
      </xdr:nvSpPr>
      <xdr:spPr>
        <a:xfrm>
          <a:off x="10528300" y="165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46969</xdr:rowOff>
    </xdr:from>
    <xdr:to>
      <xdr:col>50</xdr:col>
      <xdr:colOff>165100</xdr:colOff>
      <xdr:row>97</xdr:row>
      <xdr:rowOff>148569</xdr:rowOff>
    </xdr:to>
    <xdr:sp macro="" textlink="">
      <xdr:nvSpPr>
        <xdr:cNvPr id="476" name="楕円 475"/>
        <xdr:cNvSpPr/>
      </xdr:nvSpPr>
      <xdr:spPr>
        <a:xfrm>
          <a:off x="9588500" y="166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139696</xdr:rowOff>
    </xdr:from>
    <xdr:ext cx="534377" cy="259045"/>
    <xdr:sp macro="" textlink="">
      <xdr:nvSpPr>
        <xdr:cNvPr id="477" name="テキスト ボックス 476"/>
        <xdr:cNvSpPr txBox="1"/>
      </xdr:nvSpPr>
      <xdr:spPr>
        <a:xfrm>
          <a:off x="9372111" y="167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158423</xdr:rowOff>
    </xdr:from>
    <xdr:to>
      <xdr:col>46</xdr:col>
      <xdr:colOff>38100</xdr:colOff>
      <xdr:row>97</xdr:row>
      <xdr:rowOff>88573</xdr:rowOff>
    </xdr:to>
    <xdr:sp macro="" textlink="">
      <xdr:nvSpPr>
        <xdr:cNvPr id="478" name="楕円 477"/>
        <xdr:cNvSpPr/>
      </xdr:nvSpPr>
      <xdr:spPr>
        <a:xfrm>
          <a:off x="8699500" y="166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79700</xdr:rowOff>
    </xdr:from>
    <xdr:ext cx="534377" cy="259045"/>
    <xdr:sp macro="" textlink="">
      <xdr:nvSpPr>
        <xdr:cNvPr id="479" name="テキスト ボックス 478"/>
        <xdr:cNvSpPr txBox="1"/>
      </xdr:nvSpPr>
      <xdr:spPr>
        <a:xfrm>
          <a:off x="8483111" y="167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4609</xdr:rowOff>
    </xdr:from>
    <xdr:to>
      <xdr:col>41</xdr:col>
      <xdr:colOff>101600</xdr:colOff>
      <xdr:row>97</xdr:row>
      <xdr:rowOff>106209</xdr:rowOff>
    </xdr:to>
    <xdr:sp macro="" textlink="">
      <xdr:nvSpPr>
        <xdr:cNvPr id="480" name="楕円 479"/>
        <xdr:cNvSpPr/>
      </xdr:nvSpPr>
      <xdr:spPr>
        <a:xfrm>
          <a:off x="7810500" y="16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97336</xdr:rowOff>
    </xdr:from>
    <xdr:ext cx="534377" cy="259045"/>
    <xdr:sp macro="" textlink="">
      <xdr:nvSpPr>
        <xdr:cNvPr id="481" name="テキスト ボックス 480"/>
        <xdr:cNvSpPr txBox="1"/>
      </xdr:nvSpPr>
      <xdr:spPr>
        <a:xfrm>
          <a:off x="7594111" y="167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158778</xdr:rowOff>
    </xdr:from>
    <xdr:to>
      <xdr:col>36</xdr:col>
      <xdr:colOff>165100</xdr:colOff>
      <xdr:row>97</xdr:row>
      <xdr:rowOff>88928</xdr:rowOff>
    </xdr:to>
    <xdr:sp macro="" textlink="">
      <xdr:nvSpPr>
        <xdr:cNvPr id="482" name="楕円 481"/>
        <xdr:cNvSpPr/>
      </xdr:nvSpPr>
      <xdr:spPr>
        <a:xfrm>
          <a:off x="6921500" y="166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80055</xdr:rowOff>
    </xdr:from>
    <xdr:ext cx="534377" cy="259045"/>
    <xdr:sp macro="" textlink="">
      <xdr:nvSpPr>
        <xdr:cNvPr id="483" name="テキスト ボックス 482"/>
        <xdr:cNvSpPr txBox="1"/>
      </xdr:nvSpPr>
      <xdr:spPr>
        <a:xfrm>
          <a:off x="6705111" y="167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66953</xdr:rowOff>
    </xdr:from>
    <xdr:to>
      <xdr:col>85</xdr:col>
      <xdr:colOff>127000</xdr:colOff>
      <xdr:row>77</xdr:row>
      <xdr:rowOff>67157</xdr:rowOff>
    </xdr:to>
    <xdr:cxnSp macro="">
      <xdr:nvCxnSpPr>
        <xdr:cNvPr id="626" name="直線コネクタ 625"/>
        <xdr:cNvCxnSpPr/>
      </xdr:nvCxnSpPr>
      <xdr:spPr>
        <a:xfrm flipV="1">
          <a:off x="15481300" y="13268603"/>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67157</xdr:rowOff>
    </xdr:from>
    <xdr:to>
      <xdr:col>81</xdr:col>
      <xdr:colOff>50800</xdr:colOff>
      <xdr:row>77</xdr:row>
      <xdr:rowOff>67928</xdr:rowOff>
    </xdr:to>
    <xdr:cxnSp macro="">
      <xdr:nvCxnSpPr>
        <xdr:cNvPr id="629" name="直線コネクタ 628"/>
        <xdr:cNvCxnSpPr/>
      </xdr:nvCxnSpPr>
      <xdr:spPr>
        <a:xfrm flipV="1">
          <a:off x="14592300" y="13268807"/>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67928</xdr:rowOff>
    </xdr:from>
    <xdr:to>
      <xdr:col>76</xdr:col>
      <xdr:colOff>114300</xdr:colOff>
      <xdr:row>77</xdr:row>
      <xdr:rowOff>79479</xdr:rowOff>
    </xdr:to>
    <xdr:cxnSp macro="">
      <xdr:nvCxnSpPr>
        <xdr:cNvPr id="632" name="直線コネクタ 631"/>
        <xdr:cNvCxnSpPr/>
      </xdr:nvCxnSpPr>
      <xdr:spPr>
        <a:xfrm flipV="1">
          <a:off x="13703300" y="13269578"/>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72103</xdr:rowOff>
    </xdr:from>
    <xdr:to>
      <xdr:col>71</xdr:col>
      <xdr:colOff>177800</xdr:colOff>
      <xdr:row>77</xdr:row>
      <xdr:rowOff>79479</xdr:rowOff>
    </xdr:to>
    <xdr:cxnSp macro="">
      <xdr:nvCxnSpPr>
        <xdr:cNvPr id="635" name="直線コネクタ 634"/>
        <xdr:cNvCxnSpPr/>
      </xdr:nvCxnSpPr>
      <xdr:spPr>
        <a:xfrm>
          <a:off x="12814300" y="13273753"/>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16153</xdr:rowOff>
    </xdr:from>
    <xdr:to>
      <xdr:col>85</xdr:col>
      <xdr:colOff>177800</xdr:colOff>
      <xdr:row>77</xdr:row>
      <xdr:rowOff>117753</xdr:rowOff>
    </xdr:to>
    <xdr:sp macro="" textlink="">
      <xdr:nvSpPr>
        <xdr:cNvPr id="645" name="楕円 644"/>
        <xdr:cNvSpPr/>
      </xdr:nvSpPr>
      <xdr:spPr>
        <a:xfrm>
          <a:off x="16268700" y="132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166030</xdr:rowOff>
    </xdr:from>
    <xdr:ext cx="534377" cy="259045"/>
    <xdr:sp macro="" textlink="">
      <xdr:nvSpPr>
        <xdr:cNvPr id="646" name="公債費該当値テキスト"/>
        <xdr:cNvSpPr txBox="1"/>
      </xdr:nvSpPr>
      <xdr:spPr>
        <a:xfrm>
          <a:off x="16370300" y="131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16357</xdr:rowOff>
    </xdr:from>
    <xdr:to>
      <xdr:col>81</xdr:col>
      <xdr:colOff>101600</xdr:colOff>
      <xdr:row>77</xdr:row>
      <xdr:rowOff>117957</xdr:rowOff>
    </xdr:to>
    <xdr:sp macro="" textlink="">
      <xdr:nvSpPr>
        <xdr:cNvPr id="647" name="楕円 646"/>
        <xdr:cNvSpPr/>
      </xdr:nvSpPr>
      <xdr:spPr>
        <a:xfrm>
          <a:off x="15430500" y="132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109084</xdr:rowOff>
    </xdr:from>
    <xdr:ext cx="534377" cy="259045"/>
    <xdr:sp macro="" textlink="">
      <xdr:nvSpPr>
        <xdr:cNvPr id="648" name="テキスト ボックス 647"/>
        <xdr:cNvSpPr txBox="1"/>
      </xdr:nvSpPr>
      <xdr:spPr>
        <a:xfrm>
          <a:off x="15214111" y="133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17128</xdr:rowOff>
    </xdr:from>
    <xdr:to>
      <xdr:col>76</xdr:col>
      <xdr:colOff>165100</xdr:colOff>
      <xdr:row>77</xdr:row>
      <xdr:rowOff>118728</xdr:rowOff>
    </xdr:to>
    <xdr:sp macro="" textlink="">
      <xdr:nvSpPr>
        <xdr:cNvPr id="649" name="楕円 648"/>
        <xdr:cNvSpPr/>
      </xdr:nvSpPr>
      <xdr:spPr>
        <a:xfrm>
          <a:off x="14541500" y="132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109855</xdr:rowOff>
    </xdr:from>
    <xdr:ext cx="534377" cy="259045"/>
    <xdr:sp macro="" textlink="">
      <xdr:nvSpPr>
        <xdr:cNvPr id="650" name="テキスト ボックス 649"/>
        <xdr:cNvSpPr txBox="1"/>
      </xdr:nvSpPr>
      <xdr:spPr>
        <a:xfrm>
          <a:off x="14325111" y="133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28679</xdr:rowOff>
    </xdr:from>
    <xdr:to>
      <xdr:col>72</xdr:col>
      <xdr:colOff>38100</xdr:colOff>
      <xdr:row>77</xdr:row>
      <xdr:rowOff>130279</xdr:rowOff>
    </xdr:to>
    <xdr:sp macro="" textlink="">
      <xdr:nvSpPr>
        <xdr:cNvPr id="651" name="楕円 650"/>
        <xdr:cNvSpPr/>
      </xdr:nvSpPr>
      <xdr:spPr>
        <a:xfrm>
          <a:off x="13652500" y="132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121406</xdr:rowOff>
    </xdr:from>
    <xdr:ext cx="534377" cy="259045"/>
    <xdr:sp macro="" textlink="">
      <xdr:nvSpPr>
        <xdr:cNvPr id="652" name="テキスト ボックス 651"/>
        <xdr:cNvSpPr txBox="1"/>
      </xdr:nvSpPr>
      <xdr:spPr>
        <a:xfrm>
          <a:off x="13436111" y="133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21303</xdr:rowOff>
    </xdr:from>
    <xdr:to>
      <xdr:col>67</xdr:col>
      <xdr:colOff>101600</xdr:colOff>
      <xdr:row>77</xdr:row>
      <xdr:rowOff>122903</xdr:rowOff>
    </xdr:to>
    <xdr:sp macro="" textlink="">
      <xdr:nvSpPr>
        <xdr:cNvPr id="653" name="楕円 652"/>
        <xdr:cNvSpPr/>
      </xdr:nvSpPr>
      <xdr:spPr>
        <a:xfrm>
          <a:off x="12763500" y="132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114030</xdr:rowOff>
    </xdr:from>
    <xdr:ext cx="534377" cy="259045"/>
    <xdr:sp macro="" textlink="">
      <xdr:nvSpPr>
        <xdr:cNvPr id="654" name="テキスト ボックス 653"/>
        <xdr:cNvSpPr txBox="1"/>
      </xdr:nvSpPr>
      <xdr:spPr>
        <a:xfrm>
          <a:off x="12547111" y="133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47887</xdr:rowOff>
    </xdr:from>
    <xdr:to>
      <xdr:col>85</xdr:col>
      <xdr:colOff>127000</xdr:colOff>
      <xdr:row>98</xdr:row>
      <xdr:rowOff>129260</xdr:rowOff>
    </xdr:to>
    <xdr:cxnSp macro="">
      <xdr:nvCxnSpPr>
        <xdr:cNvPr id="683" name="直線コネクタ 682"/>
        <xdr:cNvCxnSpPr/>
      </xdr:nvCxnSpPr>
      <xdr:spPr>
        <a:xfrm>
          <a:off x="15481300" y="16849987"/>
          <a:ext cx="838200" cy="8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47887</xdr:rowOff>
    </xdr:from>
    <xdr:to>
      <xdr:col>81</xdr:col>
      <xdr:colOff>50800</xdr:colOff>
      <xdr:row>98</xdr:row>
      <xdr:rowOff>116718</xdr:rowOff>
    </xdr:to>
    <xdr:cxnSp macro="">
      <xdr:nvCxnSpPr>
        <xdr:cNvPr id="686" name="直線コネクタ 685"/>
        <xdr:cNvCxnSpPr/>
      </xdr:nvCxnSpPr>
      <xdr:spPr>
        <a:xfrm flipV="1">
          <a:off x="14592300" y="16849987"/>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116718</xdr:rowOff>
    </xdr:from>
    <xdr:to>
      <xdr:col>76</xdr:col>
      <xdr:colOff>114300</xdr:colOff>
      <xdr:row>98</xdr:row>
      <xdr:rowOff>136027</xdr:rowOff>
    </xdr:to>
    <xdr:cxnSp macro="">
      <xdr:nvCxnSpPr>
        <xdr:cNvPr id="689" name="直線コネクタ 688"/>
        <xdr:cNvCxnSpPr/>
      </xdr:nvCxnSpPr>
      <xdr:spPr>
        <a:xfrm flipV="1">
          <a:off x="13703300" y="16918818"/>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119484</xdr:rowOff>
    </xdr:from>
    <xdr:to>
      <xdr:col>71</xdr:col>
      <xdr:colOff>177800</xdr:colOff>
      <xdr:row>98</xdr:row>
      <xdr:rowOff>136027</xdr:rowOff>
    </xdr:to>
    <xdr:cxnSp macro="">
      <xdr:nvCxnSpPr>
        <xdr:cNvPr id="692" name="直線コネクタ 691"/>
        <xdr:cNvCxnSpPr/>
      </xdr:nvCxnSpPr>
      <xdr:spPr>
        <a:xfrm>
          <a:off x="12814300" y="16921584"/>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78460</xdr:rowOff>
    </xdr:from>
    <xdr:to>
      <xdr:col>85</xdr:col>
      <xdr:colOff>177800</xdr:colOff>
      <xdr:row>99</xdr:row>
      <xdr:rowOff>8610</xdr:rowOff>
    </xdr:to>
    <xdr:sp macro="" textlink="">
      <xdr:nvSpPr>
        <xdr:cNvPr id="702" name="楕円 701"/>
        <xdr:cNvSpPr/>
      </xdr:nvSpPr>
      <xdr:spPr>
        <a:xfrm>
          <a:off x="16268700" y="168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2381</xdr:rowOff>
    </xdr:from>
    <xdr:ext cx="534377" cy="259045"/>
    <xdr:sp macro="" textlink="">
      <xdr:nvSpPr>
        <xdr:cNvPr id="703" name="積立金該当値テキスト"/>
        <xdr:cNvSpPr txBox="1"/>
      </xdr:nvSpPr>
      <xdr:spPr>
        <a:xfrm>
          <a:off x="16370300" y="168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168537</xdr:rowOff>
    </xdr:from>
    <xdr:to>
      <xdr:col>81</xdr:col>
      <xdr:colOff>101600</xdr:colOff>
      <xdr:row>98</xdr:row>
      <xdr:rowOff>98687</xdr:rowOff>
    </xdr:to>
    <xdr:sp macro="" textlink="">
      <xdr:nvSpPr>
        <xdr:cNvPr id="704" name="楕円 703"/>
        <xdr:cNvSpPr/>
      </xdr:nvSpPr>
      <xdr:spPr>
        <a:xfrm>
          <a:off x="15430500" y="16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115214</xdr:rowOff>
    </xdr:from>
    <xdr:ext cx="534377" cy="259045"/>
    <xdr:sp macro="" textlink="">
      <xdr:nvSpPr>
        <xdr:cNvPr id="705" name="テキスト ボックス 704"/>
        <xdr:cNvSpPr txBox="1"/>
      </xdr:nvSpPr>
      <xdr:spPr>
        <a:xfrm>
          <a:off x="15214111" y="16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65918</xdr:rowOff>
    </xdr:from>
    <xdr:to>
      <xdr:col>76</xdr:col>
      <xdr:colOff>165100</xdr:colOff>
      <xdr:row>98</xdr:row>
      <xdr:rowOff>167518</xdr:rowOff>
    </xdr:to>
    <xdr:sp macro="" textlink="">
      <xdr:nvSpPr>
        <xdr:cNvPr id="706" name="楕円 705"/>
        <xdr:cNvSpPr/>
      </xdr:nvSpPr>
      <xdr:spPr>
        <a:xfrm>
          <a:off x="14541500" y="168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158645</xdr:rowOff>
    </xdr:from>
    <xdr:ext cx="534377" cy="259045"/>
    <xdr:sp macro="" textlink="">
      <xdr:nvSpPr>
        <xdr:cNvPr id="707" name="テキスト ボックス 706"/>
        <xdr:cNvSpPr txBox="1"/>
      </xdr:nvSpPr>
      <xdr:spPr>
        <a:xfrm>
          <a:off x="14325111" y="169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85227</xdr:rowOff>
    </xdr:from>
    <xdr:to>
      <xdr:col>72</xdr:col>
      <xdr:colOff>38100</xdr:colOff>
      <xdr:row>99</xdr:row>
      <xdr:rowOff>15377</xdr:rowOff>
    </xdr:to>
    <xdr:sp macro="" textlink="">
      <xdr:nvSpPr>
        <xdr:cNvPr id="708" name="楕円 707"/>
        <xdr:cNvSpPr/>
      </xdr:nvSpPr>
      <xdr:spPr>
        <a:xfrm>
          <a:off x="13652500" y="16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6504</xdr:rowOff>
    </xdr:from>
    <xdr:ext cx="534377" cy="259045"/>
    <xdr:sp macro="" textlink="">
      <xdr:nvSpPr>
        <xdr:cNvPr id="709" name="テキスト ボックス 708"/>
        <xdr:cNvSpPr txBox="1"/>
      </xdr:nvSpPr>
      <xdr:spPr>
        <a:xfrm>
          <a:off x="13436111" y="16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68684</xdr:rowOff>
    </xdr:from>
    <xdr:to>
      <xdr:col>67</xdr:col>
      <xdr:colOff>101600</xdr:colOff>
      <xdr:row>98</xdr:row>
      <xdr:rowOff>170284</xdr:rowOff>
    </xdr:to>
    <xdr:sp macro="" textlink="">
      <xdr:nvSpPr>
        <xdr:cNvPr id="710" name="楕円 709"/>
        <xdr:cNvSpPr/>
      </xdr:nvSpPr>
      <xdr:spPr>
        <a:xfrm>
          <a:off x="12763500" y="168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161411</xdr:rowOff>
    </xdr:from>
    <xdr:ext cx="534377" cy="259045"/>
    <xdr:sp macro="" textlink="">
      <xdr:nvSpPr>
        <xdr:cNvPr id="711" name="テキスト ボックス 710"/>
        <xdr:cNvSpPr txBox="1"/>
      </xdr:nvSpPr>
      <xdr:spPr>
        <a:xfrm>
          <a:off x="12547111" y="169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43459</xdr:rowOff>
    </xdr:from>
    <xdr:to>
      <xdr:col>116</xdr:col>
      <xdr:colOff>63500</xdr:colOff>
      <xdr:row>39</xdr:row>
      <xdr:rowOff>44450</xdr:rowOff>
    </xdr:to>
    <xdr:cxnSp macro="">
      <xdr:nvCxnSpPr>
        <xdr:cNvPr id="740" name="直線コネクタ 739"/>
        <xdr:cNvCxnSpPr/>
      </xdr:nvCxnSpPr>
      <xdr:spPr>
        <a:xfrm>
          <a:off x="21323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43459</xdr:rowOff>
    </xdr:from>
    <xdr:to>
      <xdr:col>111</xdr:col>
      <xdr:colOff>177800</xdr:colOff>
      <xdr:row>39</xdr:row>
      <xdr:rowOff>44450</xdr:rowOff>
    </xdr:to>
    <xdr:cxnSp macro="">
      <xdr:nvCxnSpPr>
        <xdr:cNvPr id="743" name="直線コネクタ 742"/>
        <xdr:cNvCxnSpPr/>
      </xdr:nvCxnSpPr>
      <xdr:spPr>
        <a:xfrm flipV="1">
          <a:off x="20434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164109</xdr:rowOff>
    </xdr:from>
    <xdr:to>
      <xdr:col>112</xdr:col>
      <xdr:colOff>38100</xdr:colOff>
      <xdr:row>39</xdr:row>
      <xdr:rowOff>94259</xdr:rowOff>
    </xdr:to>
    <xdr:sp macro="" textlink="">
      <xdr:nvSpPr>
        <xdr:cNvPr id="761" name="楕円 760"/>
        <xdr:cNvSpPr/>
      </xdr:nvSpPr>
      <xdr:spPr>
        <a:xfrm>
          <a:off x="2127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85386</xdr:rowOff>
    </xdr:from>
    <xdr:ext cx="313932" cy="259045"/>
    <xdr:sp macro="" textlink="">
      <xdr:nvSpPr>
        <xdr:cNvPr id="762" name="テキスト ボックス 761"/>
        <xdr:cNvSpPr txBox="1"/>
      </xdr:nvSpPr>
      <xdr:spPr>
        <a:xfrm>
          <a:off x="2116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62140</xdr:rowOff>
    </xdr:from>
    <xdr:to>
      <xdr:col>116</xdr:col>
      <xdr:colOff>63500</xdr:colOff>
      <xdr:row>54</xdr:row>
      <xdr:rowOff>48456</xdr:rowOff>
    </xdr:to>
    <xdr:cxnSp macro="">
      <xdr:nvCxnSpPr>
        <xdr:cNvPr id="799" name="直線コネクタ 798"/>
        <xdr:cNvCxnSpPr/>
      </xdr:nvCxnSpPr>
      <xdr:spPr>
        <a:xfrm>
          <a:off x="21323300" y="9148990"/>
          <a:ext cx="8382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2148</xdr:rowOff>
    </xdr:from>
    <xdr:to>
      <xdr:col>111</xdr:col>
      <xdr:colOff>177800</xdr:colOff>
      <xdr:row>53</xdr:row>
      <xdr:rowOff>62140</xdr:rowOff>
    </xdr:to>
    <xdr:cxnSp macro="">
      <xdr:nvCxnSpPr>
        <xdr:cNvPr id="802" name="直線コネクタ 801"/>
        <xdr:cNvCxnSpPr/>
      </xdr:nvCxnSpPr>
      <xdr:spPr>
        <a:xfrm>
          <a:off x="20434300" y="9088998"/>
          <a:ext cx="8890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166185</xdr:rowOff>
    </xdr:from>
    <xdr:to>
      <xdr:col>107</xdr:col>
      <xdr:colOff>50800</xdr:colOff>
      <xdr:row>53</xdr:row>
      <xdr:rowOff>2148</xdr:rowOff>
    </xdr:to>
    <xdr:cxnSp macro="">
      <xdr:nvCxnSpPr>
        <xdr:cNvPr id="805" name="直線コネクタ 804"/>
        <xdr:cNvCxnSpPr/>
      </xdr:nvCxnSpPr>
      <xdr:spPr>
        <a:xfrm>
          <a:off x="19545300" y="8910135"/>
          <a:ext cx="889000" cy="1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129310</xdr:rowOff>
    </xdr:from>
    <xdr:ext cx="469744" cy="259045"/>
    <xdr:sp macro="" textlink="">
      <xdr:nvSpPr>
        <xdr:cNvPr id="807" name="テキスト ボックス 806"/>
        <xdr:cNvSpPr txBox="1"/>
      </xdr:nvSpPr>
      <xdr:spPr>
        <a:xfrm>
          <a:off x="20199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166185</xdr:rowOff>
    </xdr:from>
    <xdr:to>
      <xdr:col>102</xdr:col>
      <xdr:colOff>114300</xdr:colOff>
      <xdr:row>53</xdr:row>
      <xdr:rowOff>51526</xdr:rowOff>
    </xdr:to>
    <xdr:cxnSp macro="">
      <xdr:nvCxnSpPr>
        <xdr:cNvPr id="808" name="直線コネクタ 807"/>
        <xdr:cNvCxnSpPr/>
      </xdr:nvCxnSpPr>
      <xdr:spPr>
        <a:xfrm flipV="1">
          <a:off x="18656300" y="8910135"/>
          <a:ext cx="889000" cy="2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0" name="テキスト ボックス 809"/>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87117</xdr:rowOff>
    </xdr:from>
    <xdr:ext cx="469744" cy="259045"/>
    <xdr:sp macro="" textlink="">
      <xdr:nvSpPr>
        <xdr:cNvPr id="812" name="テキスト ボックス 811"/>
        <xdr:cNvSpPr txBox="1"/>
      </xdr:nvSpPr>
      <xdr:spPr>
        <a:xfrm>
          <a:off x="18421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169106</xdr:rowOff>
    </xdr:from>
    <xdr:to>
      <xdr:col>116</xdr:col>
      <xdr:colOff>114300</xdr:colOff>
      <xdr:row>54</xdr:row>
      <xdr:rowOff>99256</xdr:rowOff>
    </xdr:to>
    <xdr:sp macro="" textlink="">
      <xdr:nvSpPr>
        <xdr:cNvPr id="818" name="楕円 817"/>
        <xdr:cNvSpPr/>
      </xdr:nvSpPr>
      <xdr:spPr>
        <a:xfrm>
          <a:off x="22110700" y="92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20533</xdr:rowOff>
    </xdr:from>
    <xdr:ext cx="534377" cy="259045"/>
    <xdr:sp macro="" textlink="">
      <xdr:nvSpPr>
        <xdr:cNvPr id="819" name="貸付金該当値テキスト"/>
        <xdr:cNvSpPr txBox="1"/>
      </xdr:nvSpPr>
      <xdr:spPr>
        <a:xfrm>
          <a:off x="22212300" y="91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11340</xdr:rowOff>
    </xdr:from>
    <xdr:to>
      <xdr:col>112</xdr:col>
      <xdr:colOff>38100</xdr:colOff>
      <xdr:row>53</xdr:row>
      <xdr:rowOff>112940</xdr:rowOff>
    </xdr:to>
    <xdr:sp macro="" textlink="">
      <xdr:nvSpPr>
        <xdr:cNvPr id="820" name="楕円 819"/>
        <xdr:cNvSpPr/>
      </xdr:nvSpPr>
      <xdr:spPr>
        <a:xfrm>
          <a:off x="21272500" y="9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129467</xdr:rowOff>
    </xdr:from>
    <xdr:ext cx="534377" cy="259045"/>
    <xdr:sp macro="" textlink="">
      <xdr:nvSpPr>
        <xdr:cNvPr id="821" name="テキスト ボックス 820"/>
        <xdr:cNvSpPr txBox="1"/>
      </xdr:nvSpPr>
      <xdr:spPr>
        <a:xfrm>
          <a:off x="21056111" y="88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122798</xdr:rowOff>
    </xdr:from>
    <xdr:to>
      <xdr:col>107</xdr:col>
      <xdr:colOff>101600</xdr:colOff>
      <xdr:row>53</xdr:row>
      <xdr:rowOff>52948</xdr:rowOff>
    </xdr:to>
    <xdr:sp macro="" textlink="">
      <xdr:nvSpPr>
        <xdr:cNvPr id="822" name="楕円 821"/>
        <xdr:cNvSpPr/>
      </xdr:nvSpPr>
      <xdr:spPr>
        <a:xfrm>
          <a:off x="20383500" y="9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69475</xdr:rowOff>
    </xdr:from>
    <xdr:ext cx="534377" cy="259045"/>
    <xdr:sp macro="" textlink="">
      <xdr:nvSpPr>
        <xdr:cNvPr id="823" name="テキスト ボックス 822"/>
        <xdr:cNvSpPr txBox="1"/>
      </xdr:nvSpPr>
      <xdr:spPr>
        <a:xfrm>
          <a:off x="20167111" y="88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115385</xdr:rowOff>
    </xdr:from>
    <xdr:to>
      <xdr:col>102</xdr:col>
      <xdr:colOff>165100</xdr:colOff>
      <xdr:row>52</xdr:row>
      <xdr:rowOff>45535</xdr:rowOff>
    </xdr:to>
    <xdr:sp macro="" textlink="">
      <xdr:nvSpPr>
        <xdr:cNvPr id="824" name="楕円 823"/>
        <xdr:cNvSpPr/>
      </xdr:nvSpPr>
      <xdr:spPr>
        <a:xfrm>
          <a:off x="19494500" y="8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62062</xdr:rowOff>
    </xdr:from>
    <xdr:ext cx="534377" cy="259045"/>
    <xdr:sp macro="" textlink="">
      <xdr:nvSpPr>
        <xdr:cNvPr id="825" name="テキスト ボックス 824"/>
        <xdr:cNvSpPr txBox="1"/>
      </xdr:nvSpPr>
      <xdr:spPr>
        <a:xfrm>
          <a:off x="19278111" y="86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726</xdr:rowOff>
    </xdr:from>
    <xdr:to>
      <xdr:col>98</xdr:col>
      <xdr:colOff>38100</xdr:colOff>
      <xdr:row>53</xdr:row>
      <xdr:rowOff>102326</xdr:rowOff>
    </xdr:to>
    <xdr:sp macro="" textlink="">
      <xdr:nvSpPr>
        <xdr:cNvPr id="826" name="楕円 825"/>
        <xdr:cNvSpPr/>
      </xdr:nvSpPr>
      <xdr:spPr>
        <a:xfrm>
          <a:off x="18605500" y="90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118853</xdr:rowOff>
    </xdr:from>
    <xdr:ext cx="534377" cy="259045"/>
    <xdr:sp macro="" textlink="">
      <xdr:nvSpPr>
        <xdr:cNvPr id="827" name="テキスト ボックス 826"/>
        <xdr:cNvSpPr txBox="1"/>
      </xdr:nvSpPr>
      <xdr:spPr>
        <a:xfrm>
          <a:off x="18389111" y="886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29857</xdr:rowOff>
    </xdr:from>
    <xdr:to>
      <xdr:col>116</xdr:col>
      <xdr:colOff>63500</xdr:colOff>
      <xdr:row>77</xdr:row>
      <xdr:rowOff>42430</xdr:rowOff>
    </xdr:to>
    <xdr:cxnSp macro="">
      <xdr:nvCxnSpPr>
        <xdr:cNvPr id="857" name="直線コネクタ 856"/>
        <xdr:cNvCxnSpPr/>
      </xdr:nvCxnSpPr>
      <xdr:spPr>
        <a:xfrm>
          <a:off x="21323300" y="1323150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9868</xdr:rowOff>
    </xdr:from>
    <xdr:to>
      <xdr:col>111</xdr:col>
      <xdr:colOff>177800</xdr:colOff>
      <xdr:row>77</xdr:row>
      <xdr:rowOff>29857</xdr:rowOff>
    </xdr:to>
    <xdr:cxnSp macro="">
      <xdr:nvCxnSpPr>
        <xdr:cNvPr id="860" name="直線コネクタ 859"/>
        <xdr:cNvCxnSpPr/>
      </xdr:nvCxnSpPr>
      <xdr:spPr>
        <a:xfrm>
          <a:off x="20434300" y="13211518"/>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168275</xdr:rowOff>
    </xdr:from>
    <xdr:to>
      <xdr:col>107</xdr:col>
      <xdr:colOff>50800</xdr:colOff>
      <xdr:row>77</xdr:row>
      <xdr:rowOff>9868</xdr:rowOff>
    </xdr:to>
    <xdr:cxnSp macro="">
      <xdr:nvCxnSpPr>
        <xdr:cNvPr id="863" name="直線コネクタ 862"/>
        <xdr:cNvCxnSpPr/>
      </xdr:nvCxnSpPr>
      <xdr:spPr>
        <a:xfrm>
          <a:off x="19545300" y="13198475"/>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168275</xdr:rowOff>
    </xdr:from>
    <xdr:to>
      <xdr:col>102</xdr:col>
      <xdr:colOff>114300</xdr:colOff>
      <xdr:row>77</xdr:row>
      <xdr:rowOff>41948</xdr:rowOff>
    </xdr:to>
    <xdr:cxnSp macro="">
      <xdr:nvCxnSpPr>
        <xdr:cNvPr id="866" name="直線コネクタ 865"/>
        <xdr:cNvCxnSpPr/>
      </xdr:nvCxnSpPr>
      <xdr:spPr>
        <a:xfrm flipV="1">
          <a:off x="18656300" y="13198475"/>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163080</xdr:rowOff>
    </xdr:from>
    <xdr:to>
      <xdr:col>116</xdr:col>
      <xdr:colOff>114300</xdr:colOff>
      <xdr:row>77</xdr:row>
      <xdr:rowOff>93230</xdr:rowOff>
    </xdr:to>
    <xdr:sp macro="" textlink="">
      <xdr:nvSpPr>
        <xdr:cNvPr id="876" name="楕円 875"/>
        <xdr:cNvSpPr/>
      </xdr:nvSpPr>
      <xdr:spPr>
        <a:xfrm>
          <a:off x="221107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141507</xdr:rowOff>
    </xdr:from>
    <xdr:ext cx="534377" cy="259045"/>
    <xdr:sp macro="" textlink="">
      <xdr:nvSpPr>
        <xdr:cNvPr id="877" name="繰出金該当値テキスト"/>
        <xdr:cNvSpPr txBox="1"/>
      </xdr:nvSpPr>
      <xdr:spPr>
        <a:xfrm>
          <a:off x="22212300" y="13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150507</xdr:rowOff>
    </xdr:from>
    <xdr:to>
      <xdr:col>112</xdr:col>
      <xdr:colOff>38100</xdr:colOff>
      <xdr:row>77</xdr:row>
      <xdr:rowOff>80657</xdr:rowOff>
    </xdr:to>
    <xdr:sp macro="" textlink="">
      <xdr:nvSpPr>
        <xdr:cNvPr id="878" name="楕円 877"/>
        <xdr:cNvSpPr/>
      </xdr:nvSpPr>
      <xdr:spPr>
        <a:xfrm>
          <a:off x="21272500" y="131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71784</xdr:rowOff>
    </xdr:from>
    <xdr:ext cx="534377" cy="259045"/>
    <xdr:sp macro="" textlink="">
      <xdr:nvSpPr>
        <xdr:cNvPr id="879" name="テキスト ボックス 878"/>
        <xdr:cNvSpPr txBox="1"/>
      </xdr:nvSpPr>
      <xdr:spPr>
        <a:xfrm>
          <a:off x="21056111" y="132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130518</xdr:rowOff>
    </xdr:from>
    <xdr:to>
      <xdr:col>107</xdr:col>
      <xdr:colOff>101600</xdr:colOff>
      <xdr:row>77</xdr:row>
      <xdr:rowOff>60668</xdr:rowOff>
    </xdr:to>
    <xdr:sp macro="" textlink="">
      <xdr:nvSpPr>
        <xdr:cNvPr id="880" name="楕円 879"/>
        <xdr:cNvSpPr/>
      </xdr:nvSpPr>
      <xdr:spPr>
        <a:xfrm>
          <a:off x="20383500" y="131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51795</xdr:rowOff>
    </xdr:from>
    <xdr:ext cx="534377" cy="259045"/>
    <xdr:sp macro="" textlink="">
      <xdr:nvSpPr>
        <xdr:cNvPr id="881" name="テキスト ボックス 880"/>
        <xdr:cNvSpPr txBox="1"/>
      </xdr:nvSpPr>
      <xdr:spPr>
        <a:xfrm>
          <a:off x="20167111" y="132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117475</xdr:rowOff>
    </xdr:from>
    <xdr:to>
      <xdr:col>102</xdr:col>
      <xdr:colOff>165100</xdr:colOff>
      <xdr:row>77</xdr:row>
      <xdr:rowOff>47625</xdr:rowOff>
    </xdr:to>
    <xdr:sp macro="" textlink="">
      <xdr:nvSpPr>
        <xdr:cNvPr id="882" name="楕円 881"/>
        <xdr:cNvSpPr/>
      </xdr:nvSpPr>
      <xdr:spPr>
        <a:xfrm>
          <a:off x="19494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64152</xdr:rowOff>
    </xdr:from>
    <xdr:ext cx="534377" cy="259045"/>
    <xdr:sp macro="" textlink="">
      <xdr:nvSpPr>
        <xdr:cNvPr id="883" name="テキスト ボックス 882"/>
        <xdr:cNvSpPr txBox="1"/>
      </xdr:nvSpPr>
      <xdr:spPr>
        <a:xfrm>
          <a:off x="19278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162598</xdr:rowOff>
    </xdr:from>
    <xdr:to>
      <xdr:col>98</xdr:col>
      <xdr:colOff>38100</xdr:colOff>
      <xdr:row>77</xdr:row>
      <xdr:rowOff>92748</xdr:rowOff>
    </xdr:to>
    <xdr:sp macro="" textlink="">
      <xdr:nvSpPr>
        <xdr:cNvPr id="884" name="楕円 883"/>
        <xdr:cNvSpPr/>
      </xdr:nvSpPr>
      <xdr:spPr>
        <a:xfrm>
          <a:off x="18605500" y="131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83875</xdr:rowOff>
    </xdr:from>
    <xdr:ext cx="534377" cy="259045"/>
    <xdr:sp macro="" textlink="">
      <xdr:nvSpPr>
        <xdr:cNvPr id="885" name="テキスト ボックス 884"/>
        <xdr:cNvSpPr txBox="1"/>
      </xdr:nvSpPr>
      <xdr:spPr>
        <a:xfrm>
          <a:off x="18389111" y="132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貸付金及び普通建設事業費（新規）が、類似団体平均を下回っている。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普通建設事業費（新規）については、水木しげるロードリニューアル工事がほぼ終了したことにより前年度より大きく減少している。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100250</xdr:rowOff>
    </xdr:from>
    <xdr:to>
      <xdr:col>24</xdr:col>
      <xdr:colOff>63500</xdr:colOff>
      <xdr:row>37</xdr:row>
      <xdr:rowOff>103255</xdr:rowOff>
    </xdr:to>
    <xdr:cxnSp macro="">
      <xdr:nvCxnSpPr>
        <xdr:cNvPr id="62" name="直線コネクタ 61"/>
        <xdr:cNvCxnSpPr/>
      </xdr:nvCxnSpPr>
      <xdr:spPr>
        <a:xfrm>
          <a:off x="3797300" y="6443900"/>
          <a:ext cx="8382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100250</xdr:rowOff>
    </xdr:from>
    <xdr:to>
      <xdr:col>19</xdr:col>
      <xdr:colOff>177800</xdr:colOff>
      <xdr:row>37</xdr:row>
      <xdr:rowOff>110047</xdr:rowOff>
    </xdr:to>
    <xdr:cxnSp macro="">
      <xdr:nvCxnSpPr>
        <xdr:cNvPr id="65" name="直線コネクタ 64"/>
        <xdr:cNvCxnSpPr/>
      </xdr:nvCxnSpPr>
      <xdr:spPr>
        <a:xfrm flipV="1">
          <a:off x="2908300" y="6443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97834</xdr:rowOff>
    </xdr:from>
    <xdr:to>
      <xdr:col>15</xdr:col>
      <xdr:colOff>50800</xdr:colOff>
      <xdr:row>37</xdr:row>
      <xdr:rowOff>110047</xdr:rowOff>
    </xdr:to>
    <xdr:cxnSp macro="">
      <xdr:nvCxnSpPr>
        <xdr:cNvPr id="68" name="直線コネクタ 67"/>
        <xdr:cNvCxnSpPr/>
      </xdr:nvCxnSpPr>
      <xdr:spPr>
        <a:xfrm>
          <a:off x="2019300" y="644148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97834</xdr:rowOff>
    </xdr:from>
    <xdr:to>
      <xdr:col>10</xdr:col>
      <xdr:colOff>114300</xdr:colOff>
      <xdr:row>37</xdr:row>
      <xdr:rowOff>107761</xdr:rowOff>
    </xdr:to>
    <xdr:cxnSp macro="">
      <xdr:nvCxnSpPr>
        <xdr:cNvPr id="71" name="直線コネクタ 70"/>
        <xdr:cNvCxnSpPr/>
      </xdr:nvCxnSpPr>
      <xdr:spPr>
        <a:xfrm flipV="1">
          <a:off x="1130300" y="6441484"/>
          <a:ext cx="8890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52455</xdr:rowOff>
    </xdr:from>
    <xdr:to>
      <xdr:col>24</xdr:col>
      <xdr:colOff>114300</xdr:colOff>
      <xdr:row>37</xdr:row>
      <xdr:rowOff>154055</xdr:rowOff>
    </xdr:to>
    <xdr:sp macro="" textlink="">
      <xdr:nvSpPr>
        <xdr:cNvPr id="81" name="楕円 80"/>
        <xdr:cNvSpPr/>
      </xdr:nvSpPr>
      <xdr:spPr>
        <a:xfrm>
          <a:off x="45847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75332</xdr:rowOff>
    </xdr:from>
    <xdr:ext cx="469744" cy="259045"/>
    <xdr:sp macro="" textlink="">
      <xdr:nvSpPr>
        <xdr:cNvPr id="82" name="議会費該当値テキスト"/>
        <xdr:cNvSpPr txBox="1"/>
      </xdr:nvSpPr>
      <xdr:spPr>
        <a:xfrm>
          <a:off x="4686300" y="62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49450</xdr:rowOff>
    </xdr:from>
    <xdr:to>
      <xdr:col>20</xdr:col>
      <xdr:colOff>38100</xdr:colOff>
      <xdr:row>37</xdr:row>
      <xdr:rowOff>151050</xdr:rowOff>
    </xdr:to>
    <xdr:sp macro="" textlink="">
      <xdr:nvSpPr>
        <xdr:cNvPr id="83" name="楕円 82"/>
        <xdr:cNvSpPr/>
      </xdr:nvSpPr>
      <xdr:spPr>
        <a:xfrm>
          <a:off x="3746500" y="6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167577</xdr:rowOff>
    </xdr:from>
    <xdr:ext cx="469744" cy="259045"/>
    <xdr:sp macro="" textlink="">
      <xdr:nvSpPr>
        <xdr:cNvPr id="84" name="テキスト ボックス 83"/>
        <xdr:cNvSpPr txBox="1"/>
      </xdr:nvSpPr>
      <xdr:spPr>
        <a:xfrm>
          <a:off x="3562428" y="6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59247</xdr:rowOff>
    </xdr:from>
    <xdr:to>
      <xdr:col>15</xdr:col>
      <xdr:colOff>101600</xdr:colOff>
      <xdr:row>37</xdr:row>
      <xdr:rowOff>160848</xdr:rowOff>
    </xdr:to>
    <xdr:sp macro="" textlink="">
      <xdr:nvSpPr>
        <xdr:cNvPr id="85" name="楕円 84"/>
        <xdr:cNvSpPr/>
      </xdr:nvSpPr>
      <xdr:spPr>
        <a:xfrm>
          <a:off x="2857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5924</xdr:rowOff>
    </xdr:from>
    <xdr:ext cx="469744" cy="259045"/>
    <xdr:sp macro="" textlink="">
      <xdr:nvSpPr>
        <xdr:cNvPr id="86" name="テキスト ボックス 85"/>
        <xdr:cNvSpPr txBox="1"/>
      </xdr:nvSpPr>
      <xdr:spPr>
        <a:xfrm>
          <a:off x="2673428" y="61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47034</xdr:rowOff>
    </xdr:from>
    <xdr:to>
      <xdr:col>10</xdr:col>
      <xdr:colOff>165100</xdr:colOff>
      <xdr:row>37</xdr:row>
      <xdr:rowOff>148634</xdr:rowOff>
    </xdr:to>
    <xdr:sp macro="" textlink="">
      <xdr:nvSpPr>
        <xdr:cNvPr id="87" name="楕円 86"/>
        <xdr:cNvSpPr/>
      </xdr:nvSpPr>
      <xdr:spPr>
        <a:xfrm>
          <a:off x="1968500" y="63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139761</xdr:rowOff>
    </xdr:from>
    <xdr:ext cx="469744" cy="259045"/>
    <xdr:sp macro="" textlink="">
      <xdr:nvSpPr>
        <xdr:cNvPr id="88" name="テキスト ボックス 87"/>
        <xdr:cNvSpPr txBox="1"/>
      </xdr:nvSpPr>
      <xdr:spPr>
        <a:xfrm>
          <a:off x="1784428" y="64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89" name="楕円 88"/>
        <xdr:cNvSpPr/>
      </xdr:nvSpPr>
      <xdr:spPr>
        <a:xfrm>
          <a:off x="1079500" y="64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149689</xdr:rowOff>
    </xdr:from>
    <xdr:ext cx="469744" cy="259045"/>
    <xdr:sp macro="" textlink="">
      <xdr:nvSpPr>
        <xdr:cNvPr id="90" name="テキスト ボックス 89"/>
        <xdr:cNvSpPr txBox="1"/>
      </xdr:nvSpPr>
      <xdr:spPr>
        <a:xfrm>
          <a:off x="895428" y="64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81963</xdr:rowOff>
    </xdr:from>
    <xdr:to>
      <xdr:col>24</xdr:col>
      <xdr:colOff>63500</xdr:colOff>
      <xdr:row>57</xdr:row>
      <xdr:rowOff>157336</xdr:rowOff>
    </xdr:to>
    <xdr:cxnSp macro="">
      <xdr:nvCxnSpPr>
        <xdr:cNvPr id="119" name="直線コネクタ 118"/>
        <xdr:cNvCxnSpPr/>
      </xdr:nvCxnSpPr>
      <xdr:spPr>
        <a:xfrm>
          <a:off x="3797300" y="9854613"/>
          <a:ext cx="8382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81963</xdr:rowOff>
    </xdr:from>
    <xdr:to>
      <xdr:col>19</xdr:col>
      <xdr:colOff>177800</xdr:colOff>
      <xdr:row>57</xdr:row>
      <xdr:rowOff>156110</xdr:rowOff>
    </xdr:to>
    <xdr:cxnSp macro="">
      <xdr:nvCxnSpPr>
        <xdr:cNvPr id="122" name="直線コネクタ 121"/>
        <xdr:cNvCxnSpPr/>
      </xdr:nvCxnSpPr>
      <xdr:spPr>
        <a:xfrm flipV="1">
          <a:off x="2908300" y="9854613"/>
          <a:ext cx="889000" cy="7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156110</xdr:rowOff>
    </xdr:from>
    <xdr:to>
      <xdr:col>15</xdr:col>
      <xdr:colOff>50800</xdr:colOff>
      <xdr:row>58</xdr:row>
      <xdr:rowOff>8975</xdr:rowOff>
    </xdr:to>
    <xdr:cxnSp macro="">
      <xdr:nvCxnSpPr>
        <xdr:cNvPr id="125" name="直線コネクタ 124"/>
        <xdr:cNvCxnSpPr/>
      </xdr:nvCxnSpPr>
      <xdr:spPr>
        <a:xfrm flipV="1">
          <a:off x="2019300" y="9928760"/>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165288</xdr:rowOff>
    </xdr:from>
    <xdr:to>
      <xdr:col>10</xdr:col>
      <xdr:colOff>114300</xdr:colOff>
      <xdr:row>58</xdr:row>
      <xdr:rowOff>8975</xdr:rowOff>
    </xdr:to>
    <xdr:cxnSp macro="">
      <xdr:nvCxnSpPr>
        <xdr:cNvPr id="128" name="直線コネクタ 127"/>
        <xdr:cNvCxnSpPr/>
      </xdr:nvCxnSpPr>
      <xdr:spPr>
        <a:xfrm>
          <a:off x="1130300" y="9937938"/>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106536</xdr:rowOff>
    </xdr:from>
    <xdr:to>
      <xdr:col>24</xdr:col>
      <xdr:colOff>114300</xdr:colOff>
      <xdr:row>58</xdr:row>
      <xdr:rowOff>36686</xdr:rowOff>
    </xdr:to>
    <xdr:sp macro="" textlink="">
      <xdr:nvSpPr>
        <xdr:cNvPr id="138" name="楕円 137"/>
        <xdr:cNvSpPr/>
      </xdr:nvSpPr>
      <xdr:spPr>
        <a:xfrm>
          <a:off x="4584700" y="98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21463</xdr:rowOff>
    </xdr:from>
    <xdr:ext cx="534377" cy="259045"/>
    <xdr:sp macro="" textlink="">
      <xdr:nvSpPr>
        <xdr:cNvPr id="139" name="総務費該当値テキスト"/>
        <xdr:cNvSpPr txBox="1"/>
      </xdr:nvSpPr>
      <xdr:spPr>
        <a:xfrm>
          <a:off x="4686300" y="97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31163</xdr:rowOff>
    </xdr:from>
    <xdr:to>
      <xdr:col>20</xdr:col>
      <xdr:colOff>38100</xdr:colOff>
      <xdr:row>57</xdr:row>
      <xdr:rowOff>132763</xdr:rowOff>
    </xdr:to>
    <xdr:sp macro="" textlink="">
      <xdr:nvSpPr>
        <xdr:cNvPr id="140" name="楕円 139"/>
        <xdr:cNvSpPr/>
      </xdr:nvSpPr>
      <xdr:spPr>
        <a:xfrm>
          <a:off x="3746500" y="98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149290</xdr:rowOff>
    </xdr:from>
    <xdr:ext cx="534377" cy="259045"/>
    <xdr:sp macro="" textlink="">
      <xdr:nvSpPr>
        <xdr:cNvPr id="141" name="テキスト ボックス 140"/>
        <xdr:cNvSpPr txBox="1"/>
      </xdr:nvSpPr>
      <xdr:spPr>
        <a:xfrm>
          <a:off x="3530111" y="95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105310</xdr:rowOff>
    </xdr:from>
    <xdr:to>
      <xdr:col>15</xdr:col>
      <xdr:colOff>101600</xdr:colOff>
      <xdr:row>58</xdr:row>
      <xdr:rowOff>35460</xdr:rowOff>
    </xdr:to>
    <xdr:sp macro="" textlink="">
      <xdr:nvSpPr>
        <xdr:cNvPr id="142" name="楕円 141"/>
        <xdr:cNvSpPr/>
      </xdr:nvSpPr>
      <xdr:spPr>
        <a:xfrm>
          <a:off x="2857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26587</xdr:rowOff>
    </xdr:from>
    <xdr:ext cx="534377" cy="259045"/>
    <xdr:sp macro="" textlink="">
      <xdr:nvSpPr>
        <xdr:cNvPr id="143" name="テキスト ボックス 142"/>
        <xdr:cNvSpPr txBox="1"/>
      </xdr:nvSpPr>
      <xdr:spPr>
        <a:xfrm>
          <a:off x="2641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129625</xdr:rowOff>
    </xdr:from>
    <xdr:to>
      <xdr:col>10</xdr:col>
      <xdr:colOff>165100</xdr:colOff>
      <xdr:row>58</xdr:row>
      <xdr:rowOff>59775</xdr:rowOff>
    </xdr:to>
    <xdr:sp macro="" textlink="">
      <xdr:nvSpPr>
        <xdr:cNvPr id="144" name="楕円 143"/>
        <xdr:cNvSpPr/>
      </xdr:nvSpPr>
      <xdr:spPr>
        <a:xfrm>
          <a:off x="1968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50902</xdr:rowOff>
    </xdr:from>
    <xdr:ext cx="534377" cy="259045"/>
    <xdr:sp macro="" textlink="">
      <xdr:nvSpPr>
        <xdr:cNvPr id="145" name="テキスト ボックス 144"/>
        <xdr:cNvSpPr txBox="1"/>
      </xdr:nvSpPr>
      <xdr:spPr>
        <a:xfrm>
          <a:off x="1752111" y="99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114488</xdr:rowOff>
    </xdr:from>
    <xdr:to>
      <xdr:col>6</xdr:col>
      <xdr:colOff>38100</xdr:colOff>
      <xdr:row>58</xdr:row>
      <xdr:rowOff>44638</xdr:rowOff>
    </xdr:to>
    <xdr:sp macro="" textlink="">
      <xdr:nvSpPr>
        <xdr:cNvPr id="146" name="楕円 145"/>
        <xdr:cNvSpPr/>
      </xdr:nvSpPr>
      <xdr:spPr>
        <a:xfrm>
          <a:off x="1079500" y="98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35765</xdr:rowOff>
    </xdr:from>
    <xdr:ext cx="534377" cy="259045"/>
    <xdr:sp macro="" textlink="">
      <xdr:nvSpPr>
        <xdr:cNvPr id="147" name="テキスト ボックス 146"/>
        <xdr:cNvSpPr txBox="1"/>
      </xdr:nvSpPr>
      <xdr:spPr>
        <a:xfrm>
          <a:off x="863111" y="99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135706</xdr:rowOff>
    </xdr:from>
    <xdr:to>
      <xdr:col>24</xdr:col>
      <xdr:colOff>63500</xdr:colOff>
      <xdr:row>77</xdr:row>
      <xdr:rowOff>145202</xdr:rowOff>
    </xdr:to>
    <xdr:cxnSp macro="">
      <xdr:nvCxnSpPr>
        <xdr:cNvPr id="177" name="直線コネクタ 176"/>
        <xdr:cNvCxnSpPr/>
      </xdr:nvCxnSpPr>
      <xdr:spPr>
        <a:xfrm flipV="1">
          <a:off x="3797300" y="13337356"/>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145202</xdr:rowOff>
    </xdr:from>
    <xdr:to>
      <xdr:col>19</xdr:col>
      <xdr:colOff>177800</xdr:colOff>
      <xdr:row>77</xdr:row>
      <xdr:rowOff>145521</xdr:rowOff>
    </xdr:to>
    <xdr:cxnSp macro="">
      <xdr:nvCxnSpPr>
        <xdr:cNvPr id="180" name="直線コネクタ 179"/>
        <xdr:cNvCxnSpPr/>
      </xdr:nvCxnSpPr>
      <xdr:spPr>
        <a:xfrm flipV="1">
          <a:off x="2908300" y="1334685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145521</xdr:rowOff>
    </xdr:from>
    <xdr:to>
      <xdr:col>15</xdr:col>
      <xdr:colOff>50800</xdr:colOff>
      <xdr:row>77</xdr:row>
      <xdr:rowOff>170588</xdr:rowOff>
    </xdr:to>
    <xdr:cxnSp macro="">
      <xdr:nvCxnSpPr>
        <xdr:cNvPr id="183" name="直線コネクタ 182"/>
        <xdr:cNvCxnSpPr/>
      </xdr:nvCxnSpPr>
      <xdr:spPr>
        <a:xfrm flipV="1">
          <a:off x="2019300" y="13347171"/>
          <a:ext cx="889000" cy="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170588</xdr:rowOff>
    </xdr:from>
    <xdr:to>
      <xdr:col>10</xdr:col>
      <xdr:colOff>114300</xdr:colOff>
      <xdr:row>78</xdr:row>
      <xdr:rowOff>6685</xdr:rowOff>
    </xdr:to>
    <xdr:cxnSp macro="">
      <xdr:nvCxnSpPr>
        <xdr:cNvPr id="186" name="直線コネクタ 185"/>
        <xdr:cNvCxnSpPr/>
      </xdr:nvCxnSpPr>
      <xdr:spPr>
        <a:xfrm flipV="1">
          <a:off x="1130300" y="13372238"/>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84906</xdr:rowOff>
    </xdr:from>
    <xdr:to>
      <xdr:col>24</xdr:col>
      <xdr:colOff>114300</xdr:colOff>
      <xdr:row>78</xdr:row>
      <xdr:rowOff>15056</xdr:rowOff>
    </xdr:to>
    <xdr:sp macro="" textlink="">
      <xdr:nvSpPr>
        <xdr:cNvPr id="196" name="楕円 195"/>
        <xdr:cNvSpPr/>
      </xdr:nvSpPr>
      <xdr:spPr>
        <a:xfrm>
          <a:off x="4584700" y="132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63333</xdr:rowOff>
    </xdr:from>
    <xdr:ext cx="599010" cy="259045"/>
    <xdr:sp macro="" textlink="">
      <xdr:nvSpPr>
        <xdr:cNvPr id="197" name="民生費該当値テキスト"/>
        <xdr:cNvSpPr txBox="1"/>
      </xdr:nvSpPr>
      <xdr:spPr>
        <a:xfrm>
          <a:off x="4686300" y="1326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94402</xdr:rowOff>
    </xdr:from>
    <xdr:to>
      <xdr:col>20</xdr:col>
      <xdr:colOff>38100</xdr:colOff>
      <xdr:row>78</xdr:row>
      <xdr:rowOff>24552</xdr:rowOff>
    </xdr:to>
    <xdr:sp macro="" textlink="">
      <xdr:nvSpPr>
        <xdr:cNvPr id="198" name="楕円 197"/>
        <xdr:cNvSpPr/>
      </xdr:nvSpPr>
      <xdr:spPr>
        <a:xfrm>
          <a:off x="3746500" y="132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15679</xdr:rowOff>
    </xdr:from>
    <xdr:ext cx="599010" cy="259045"/>
    <xdr:sp macro="" textlink="">
      <xdr:nvSpPr>
        <xdr:cNvPr id="199" name="テキスト ボックス 198"/>
        <xdr:cNvSpPr txBox="1"/>
      </xdr:nvSpPr>
      <xdr:spPr>
        <a:xfrm>
          <a:off x="3497795" y="133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94721</xdr:rowOff>
    </xdr:from>
    <xdr:to>
      <xdr:col>15</xdr:col>
      <xdr:colOff>101600</xdr:colOff>
      <xdr:row>78</xdr:row>
      <xdr:rowOff>24871</xdr:rowOff>
    </xdr:to>
    <xdr:sp macro="" textlink="">
      <xdr:nvSpPr>
        <xdr:cNvPr id="200" name="楕円 199"/>
        <xdr:cNvSpPr/>
      </xdr:nvSpPr>
      <xdr:spPr>
        <a:xfrm>
          <a:off x="2857500" y="132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15998</xdr:rowOff>
    </xdr:from>
    <xdr:ext cx="599010" cy="259045"/>
    <xdr:sp macro="" textlink="">
      <xdr:nvSpPr>
        <xdr:cNvPr id="201" name="テキスト ボックス 200"/>
        <xdr:cNvSpPr txBox="1"/>
      </xdr:nvSpPr>
      <xdr:spPr>
        <a:xfrm>
          <a:off x="2608795" y="133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119788</xdr:rowOff>
    </xdr:from>
    <xdr:to>
      <xdr:col>10</xdr:col>
      <xdr:colOff>165100</xdr:colOff>
      <xdr:row>78</xdr:row>
      <xdr:rowOff>49938</xdr:rowOff>
    </xdr:to>
    <xdr:sp macro="" textlink="">
      <xdr:nvSpPr>
        <xdr:cNvPr id="202" name="楕円 201"/>
        <xdr:cNvSpPr/>
      </xdr:nvSpPr>
      <xdr:spPr>
        <a:xfrm>
          <a:off x="1968500" y="133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41065</xdr:rowOff>
    </xdr:from>
    <xdr:ext cx="599010" cy="259045"/>
    <xdr:sp macro="" textlink="">
      <xdr:nvSpPr>
        <xdr:cNvPr id="203" name="テキスト ボックス 202"/>
        <xdr:cNvSpPr txBox="1"/>
      </xdr:nvSpPr>
      <xdr:spPr>
        <a:xfrm>
          <a:off x="1719795" y="1341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127335</xdr:rowOff>
    </xdr:from>
    <xdr:to>
      <xdr:col>6</xdr:col>
      <xdr:colOff>38100</xdr:colOff>
      <xdr:row>78</xdr:row>
      <xdr:rowOff>57485</xdr:rowOff>
    </xdr:to>
    <xdr:sp macro="" textlink="">
      <xdr:nvSpPr>
        <xdr:cNvPr id="204" name="楕円 203"/>
        <xdr:cNvSpPr/>
      </xdr:nvSpPr>
      <xdr:spPr>
        <a:xfrm>
          <a:off x="1079500" y="133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48612</xdr:rowOff>
    </xdr:from>
    <xdr:ext cx="599010" cy="259045"/>
    <xdr:sp macro="" textlink="">
      <xdr:nvSpPr>
        <xdr:cNvPr id="205" name="テキスト ボックス 204"/>
        <xdr:cNvSpPr txBox="1"/>
      </xdr:nvSpPr>
      <xdr:spPr>
        <a:xfrm>
          <a:off x="830795" y="1342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148371</xdr:rowOff>
    </xdr:from>
    <xdr:to>
      <xdr:col>24</xdr:col>
      <xdr:colOff>63500</xdr:colOff>
      <xdr:row>97</xdr:row>
      <xdr:rowOff>153324</xdr:rowOff>
    </xdr:to>
    <xdr:cxnSp macro="">
      <xdr:nvCxnSpPr>
        <xdr:cNvPr id="234" name="直線コネクタ 233"/>
        <xdr:cNvCxnSpPr/>
      </xdr:nvCxnSpPr>
      <xdr:spPr>
        <a:xfrm>
          <a:off x="3797300" y="1677902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139593</xdr:rowOff>
    </xdr:from>
    <xdr:to>
      <xdr:col>19</xdr:col>
      <xdr:colOff>177800</xdr:colOff>
      <xdr:row>97</xdr:row>
      <xdr:rowOff>148371</xdr:rowOff>
    </xdr:to>
    <xdr:cxnSp macro="">
      <xdr:nvCxnSpPr>
        <xdr:cNvPr id="237" name="直線コネクタ 236"/>
        <xdr:cNvCxnSpPr/>
      </xdr:nvCxnSpPr>
      <xdr:spPr>
        <a:xfrm>
          <a:off x="2908300" y="1677024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139593</xdr:rowOff>
    </xdr:from>
    <xdr:to>
      <xdr:col>15</xdr:col>
      <xdr:colOff>50800</xdr:colOff>
      <xdr:row>97</xdr:row>
      <xdr:rowOff>154223</xdr:rowOff>
    </xdr:to>
    <xdr:cxnSp macro="">
      <xdr:nvCxnSpPr>
        <xdr:cNvPr id="240" name="直線コネクタ 239"/>
        <xdr:cNvCxnSpPr/>
      </xdr:nvCxnSpPr>
      <xdr:spPr>
        <a:xfrm flipV="1">
          <a:off x="2019300" y="167702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145850</xdr:rowOff>
    </xdr:from>
    <xdr:to>
      <xdr:col>10</xdr:col>
      <xdr:colOff>114300</xdr:colOff>
      <xdr:row>97</xdr:row>
      <xdr:rowOff>154223</xdr:rowOff>
    </xdr:to>
    <xdr:cxnSp macro="">
      <xdr:nvCxnSpPr>
        <xdr:cNvPr id="243" name="直線コネクタ 242"/>
        <xdr:cNvCxnSpPr/>
      </xdr:nvCxnSpPr>
      <xdr:spPr>
        <a:xfrm>
          <a:off x="1130300" y="1677650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102524</xdr:rowOff>
    </xdr:from>
    <xdr:to>
      <xdr:col>24</xdr:col>
      <xdr:colOff>114300</xdr:colOff>
      <xdr:row>98</xdr:row>
      <xdr:rowOff>32674</xdr:rowOff>
    </xdr:to>
    <xdr:sp macro="" textlink="">
      <xdr:nvSpPr>
        <xdr:cNvPr id="253" name="楕円 252"/>
        <xdr:cNvSpPr/>
      </xdr:nvSpPr>
      <xdr:spPr>
        <a:xfrm>
          <a:off x="45847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17451</xdr:rowOff>
    </xdr:from>
    <xdr:ext cx="534377" cy="259045"/>
    <xdr:sp macro="" textlink="">
      <xdr:nvSpPr>
        <xdr:cNvPr id="254" name="衛生費該当値テキスト"/>
        <xdr:cNvSpPr txBox="1"/>
      </xdr:nvSpPr>
      <xdr:spPr>
        <a:xfrm>
          <a:off x="4686300" y="166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97571</xdr:rowOff>
    </xdr:from>
    <xdr:to>
      <xdr:col>20</xdr:col>
      <xdr:colOff>38100</xdr:colOff>
      <xdr:row>98</xdr:row>
      <xdr:rowOff>27721</xdr:rowOff>
    </xdr:to>
    <xdr:sp macro="" textlink="">
      <xdr:nvSpPr>
        <xdr:cNvPr id="255" name="楕円 254"/>
        <xdr:cNvSpPr/>
      </xdr:nvSpPr>
      <xdr:spPr>
        <a:xfrm>
          <a:off x="3746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18848</xdr:rowOff>
    </xdr:from>
    <xdr:ext cx="534377" cy="259045"/>
    <xdr:sp macro="" textlink="">
      <xdr:nvSpPr>
        <xdr:cNvPr id="256" name="テキスト ボックス 255"/>
        <xdr:cNvSpPr txBox="1"/>
      </xdr:nvSpPr>
      <xdr:spPr>
        <a:xfrm>
          <a:off x="3530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88793</xdr:rowOff>
    </xdr:from>
    <xdr:to>
      <xdr:col>15</xdr:col>
      <xdr:colOff>101600</xdr:colOff>
      <xdr:row>98</xdr:row>
      <xdr:rowOff>18943</xdr:rowOff>
    </xdr:to>
    <xdr:sp macro="" textlink="">
      <xdr:nvSpPr>
        <xdr:cNvPr id="257" name="楕円 256"/>
        <xdr:cNvSpPr/>
      </xdr:nvSpPr>
      <xdr:spPr>
        <a:xfrm>
          <a:off x="2857500" y="1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10070</xdr:rowOff>
    </xdr:from>
    <xdr:ext cx="534377" cy="259045"/>
    <xdr:sp macro="" textlink="">
      <xdr:nvSpPr>
        <xdr:cNvPr id="258" name="テキスト ボックス 257"/>
        <xdr:cNvSpPr txBox="1"/>
      </xdr:nvSpPr>
      <xdr:spPr>
        <a:xfrm>
          <a:off x="2641111" y="168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103423</xdr:rowOff>
    </xdr:from>
    <xdr:to>
      <xdr:col>10</xdr:col>
      <xdr:colOff>165100</xdr:colOff>
      <xdr:row>98</xdr:row>
      <xdr:rowOff>33573</xdr:rowOff>
    </xdr:to>
    <xdr:sp macro="" textlink="">
      <xdr:nvSpPr>
        <xdr:cNvPr id="259" name="楕円 258"/>
        <xdr:cNvSpPr/>
      </xdr:nvSpPr>
      <xdr:spPr>
        <a:xfrm>
          <a:off x="1968500" y="1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24700</xdr:rowOff>
    </xdr:from>
    <xdr:ext cx="534377" cy="259045"/>
    <xdr:sp macro="" textlink="">
      <xdr:nvSpPr>
        <xdr:cNvPr id="260" name="テキスト ボックス 259"/>
        <xdr:cNvSpPr txBox="1"/>
      </xdr:nvSpPr>
      <xdr:spPr>
        <a:xfrm>
          <a:off x="1752111" y="168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95050</xdr:rowOff>
    </xdr:from>
    <xdr:to>
      <xdr:col>6</xdr:col>
      <xdr:colOff>38100</xdr:colOff>
      <xdr:row>98</xdr:row>
      <xdr:rowOff>25200</xdr:rowOff>
    </xdr:to>
    <xdr:sp macro="" textlink="">
      <xdr:nvSpPr>
        <xdr:cNvPr id="261" name="楕円 260"/>
        <xdr:cNvSpPr/>
      </xdr:nvSpPr>
      <xdr:spPr>
        <a:xfrm>
          <a:off x="1079500" y="167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16327</xdr:rowOff>
    </xdr:from>
    <xdr:ext cx="534377" cy="259045"/>
    <xdr:sp macro="" textlink="">
      <xdr:nvSpPr>
        <xdr:cNvPr id="262" name="テキスト ボックス 261"/>
        <xdr:cNvSpPr txBox="1"/>
      </xdr:nvSpPr>
      <xdr:spPr>
        <a:xfrm>
          <a:off x="863111" y="168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113868</xdr:rowOff>
    </xdr:from>
    <xdr:to>
      <xdr:col>55</xdr:col>
      <xdr:colOff>0</xdr:colOff>
      <xdr:row>38</xdr:row>
      <xdr:rowOff>114554</xdr:rowOff>
    </xdr:to>
    <xdr:cxnSp macro="">
      <xdr:nvCxnSpPr>
        <xdr:cNvPr id="289" name="直線コネクタ 288"/>
        <xdr:cNvCxnSpPr/>
      </xdr:nvCxnSpPr>
      <xdr:spPr>
        <a:xfrm flipV="1">
          <a:off x="9639300" y="662896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114554</xdr:rowOff>
    </xdr:from>
    <xdr:to>
      <xdr:col>50</xdr:col>
      <xdr:colOff>114300</xdr:colOff>
      <xdr:row>38</xdr:row>
      <xdr:rowOff>120497</xdr:rowOff>
    </xdr:to>
    <xdr:cxnSp macro="">
      <xdr:nvCxnSpPr>
        <xdr:cNvPr id="292" name="直線コネクタ 291"/>
        <xdr:cNvCxnSpPr/>
      </xdr:nvCxnSpPr>
      <xdr:spPr>
        <a:xfrm flipV="1">
          <a:off x="8750300" y="6629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118440</xdr:rowOff>
    </xdr:from>
    <xdr:to>
      <xdr:col>45</xdr:col>
      <xdr:colOff>177800</xdr:colOff>
      <xdr:row>38</xdr:row>
      <xdr:rowOff>120497</xdr:rowOff>
    </xdr:to>
    <xdr:cxnSp macro="">
      <xdr:nvCxnSpPr>
        <xdr:cNvPr id="295" name="直線コネクタ 294"/>
        <xdr:cNvCxnSpPr/>
      </xdr:nvCxnSpPr>
      <xdr:spPr>
        <a:xfrm>
          <a:off x="7861300" y="66335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140843</xdr:rowOff>
    </xdr:from>
    <xdr:to>
      <xdr:col>41</xdr:col>
      <xdr:colOff>50800</xdr:colOff>
      <xdr:row>38</xdr:row>
      <xdr:rowOff>118440</xdr:rowOff>
    </xdr:to>
    <xdr:cxnSp macro="">
      <xdr:nvCxnSpPr>
        <xdr:cNvPr id="298" name="直線コネクタ 297"/>
        <xdr:cNvCxnSpPr/>
      </xdr:nvCxnSpPr>
      <xdr:spPr>
        <a:xfrm>
          <a:off x="6972300" y="6484493"/>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63068</xdr:rowOff>
    </xdr:from>
    <xdr:to>
      <xdr:col>55</xdr:col>
      <xdr:colOff>50800</xdr:colOff>
      <xdr:row>38</xdr:row>
      <xdr:rowOff>164668</xdr:rowOff>
    </xdr:to>
    <xdr:sp macro="" textlink="">
      <xdr:nvSpPr>
        <xdr:cNvPr id="308" name="楕円 307"/>
        <xdr:cNvSpPr/>
      </xdr:nvSpPr>
      <xdr:spPr>
        <a:xfrm>
          <a:off x="10426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149445</xdr:rowOff>
    </xdr:from>
    <xdr:ext cx="378565" cy="259045"/>
    <xdr:sp macro="" textlink="">
      <xdr:nvSpPr>
        <xdr:cNvPr id="309" name="労働費該当値テキスト"/>
        <xdr:cNvSpPr txBox="1"/>
      </xdr:nvSpPr>
      <xdr:spPr>
        <a:xfrm>
          <a:off x="10528300" y="64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63754</xdr:rowOff>
    </xdr:from>
    <xdr:to>
      <xdr:col>50</xdr:col>
      <xdr:colOff>165100</xdr:colOff>
      <xdr:row>38</xdr:row>
      <xdr:rowOff>165354</xdr:rowOff>
    </xdr:to>
    <xdr:sp macro="" textlink="">
      <xdr:nvSpPr>
        <xdr:cNvPr id="310" name="楕円 309"/>
        <xdr:cNvSpPr/>
      </xdr:nvSpPr>
      <xdr:spPr>
        <a:xfrm>
          <a:off x="9588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156481</xdr:rowOff>
    </xdr:from>
    <xdr:ext cx="378565" cy="259045"/>
    <xdr:sp macro="" textlink="">
      <xdr:nvSpPr>
        <xdr:cNvPr id="311" name="テキスト ボックス 310"/>
        <xdr:cNvSpPr txBox="1"/>
      </xdr:nvSpPr>
      <xdr:spPr>
        <a:xfrm>
          <a:off x="9450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69697</xdr:rowOff>
    </xdr:from>
    <xdr:to>
      <xdr:col>46</xdr:col>
      <xdr:colOff>38100</xdr:colOff>
      <xdr:row>38</xdr:row>
      <xdr:rowOff>171297</xdr:rowOff>
    </xdr:to>
    <xdr:sp macro="" textlink="">
      <xdr:nvSpPr>
        <xdr:cNvPr id="312" name="楕円 311"/>
        <xdr:cNvSpPr/>
      </xdr:nvSpPr>
      <xdr:spPr>
        <a:xfrm>
          <a:off x="8699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162424</xdr:rowOff>
    </xdr:from>
    <xdr:ext cx="313932" cy="259045"/>
    <xdr:sp macro="" textlink="">
      <xdr:nvSpPr>
        <xdr:cNvPr id="313" name="テキスト ボックス 312"/>
        <xdr:cNvSpPr txBox="1"/>
      </xdr:nvSpPr>
      <xdr:spPr>
        <a:xfrm>
          <a:off x="8593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67640</xdr:rowOff>
    </xdr:from>
    <xdr:to>
      <xdr:col>41</xdr:col>
      <xdr:colOff>101600</xdr:colOff>
      <xdr:row>38</xdr:row>
      <xdr:rowOff>169240</xdr:rowOff>
    </xdr:to>
    <xdr:sp macro="" textlink="">
      <xdr:nvSpPr>
        <xdr:cNvPr id="314" name="楕円 313"/>
        <xdr:cNvSpPr/>
      </xdr:nvSpPr>
      <xdr:spPr>
        <a:xfrm>
          <a:off x="7810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160367</xdr:rowOff>
    </xdr:from>
    <xdr:ext cx="313932" cy="259045"/>
    <xdr:sp macro="" textlink="">
      <xdr:nvSpPr>
        <xdr:cNvPr id="315" name="テキスト ボックス 314"/>
        <xdr:cNvSpPr txBox="1"/>
      </xdr:nvSpPr>
      <xdr:spPr>
        <a:xfrm>
          <a:off x="7704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90043</xdr:rowOff>
    </xdr:from>
    <xdr:to>
      <xdr:col>36</xdr:col>
      <xdr:colOff>165100</xdr:colOff>
      <xdr:row>38</xdr:row>
      <xdr:rowOff>20193</xdr:rowOff>
    </xdr:to>
    <xdr:sp macro="" textlink="">
      <xdr:nvSpPr>
        <xdr:cNvPr id="316" name="楕円 315"/>
        <xdr:cNvSpPr/>
      </xdr:nvSpPr>
      <xdr:spPr>
        <a:xfrm>
          <a:off x="6921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11320</xdr:rowOff>
    </xdr:from>
    <xdr:ext cx="378565" cy="259045"/>
    <xdr:sp macro="" textlink="">
      <xdr:nvSpPr>
        <xdr:cNvPr id="317" name="テキスト ボックス 316"/>
        <xdr:cNvSpPr txBox="1"/>
      </xdr:nvSpPr>
      <xdr:spPr>
        <a:xfrm>
          <a:off x="6783017"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146917</xdr:rowOff>
    </xdr:from>
    <xdr:to>
      <xdr:col>55</xdr:col>
      <xdr:colOff>0</xdr:colOff>
      <xdr:row>58</xdr:row>
      <xdr:rowOff>43884</xdr:rowOff>
    </xdr:to>
    <xdr:cxnSp macro="">
      <xdr:nvCxnSpPr>
        <xdr:cNvPr id="348" name="直線コネクタ 347"/>
        <xdr:cNvCxnSpPr/>
      </xdr:nvCxnSpPr>
      <xdr:spPr>
        <a:xfrm flipV="1">
          <a:off x="9639300" y="9919567"/>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43884</xdr:rowOff>
    </xdr:from>
    <xdr:to>
      <xdr:col>50</xdr:col>
      <xdr:colOff>114300</xdr:colOff>
      <xdr:row>58</xdr:row>
      <xdr:rowOff>74320</xdr:rowOff>
    </xdr:to>
    <xdr:cxnSp macro="">
      <xdr:nvCxnSpPr>
        <xdr:cNvPr id="351" name="直線コネクタ 350"/>
        <xdr:cNvCxnSpPr/>
      </xdr:nvCxnSpPr>
      <xdr:spPr>
        <a:xfrm flipV="1">
          <a:off x="8750300" y="9987984"/>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128597</xdr:rowOff>
    </xdr:from>
    <xdr:to>
      <xdr:col>45</xdr:col>
      <xdr:colOff>177800</xdr:colOff>
      <xdr:row>58</xdr:row>
      <xdr:rowOff>74320</xdr:rowOff>
    </xdr:to>
    <xdr:cxnSp macro="">
      <xdr:nvCxnSpPr>
        <xdr:cNvPr id="354" name="直線コネクタ 353"/>
        <xdr:cNvCxnSpPr/>
      </xdr:nvCxnSpPr>
      <xdr:spPr>
        <a:xfrm>
          <a:off x="7861300" y="9901247"/>
          <a:ext cx="889000" cy="1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64687</xdr:rowOff>
    </xdr:from>
    <xdr:to>
      <xdr:col>41</xdr:col>
      <xdr:colOff>50800</xdr:colOff>
      <xdr:row>57</xdr:row>
      <xdr:rowOff>128597</xdr:rowOff>
    </xdr:to>
    <xdr:cxnSp macro="">
      <xdr:nvCxnSpPr>
        <xdr:cNvPr id="357" name="直線コネクタ 356"/>
        <xdr:cNvCxnSpPr/>
      </xdr:nvCxnSpPr>
      <xdr:spPr>
        <a:xfrm>
          <a:off x="6972300" y="9494437"/>
          <a:ext cx="889000" cy="40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96117</xdr:rowOff>
    </xdr:from>
    <xdr:to>
      <xdr:col>55</xdr:col>
      <xdr:colOff>50800</xdr:colOff>
      <xdr:row>58</xdr:row>
      <xdr:rowOff>26267</xdr:rowOff>
    </xdr:to>
    <xdr:sp macro="" textlink="">
      <xdr:nvSpPr>
        <xdr:cNvPr id="367" name="楕円 366"/>
        <xdr:cNvSpPr/>
      </xdr:nvSpPr>
      <xdr:spPr>
        <a:xfrm>
          <a:off x="104267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74544</xdr:rowOff>
    </xdr:from>
    <xdr:ext cx="469744" cy="259045"/>
    <xdr:sp macro="" textlink="">
      <xdr:nvSpPr>
        <xdr:cNvPr id="368" name="農林水産業費該当値テキスト"/>
        <xdr:cNvSpPr txBox="1"/>
      </xdr:nvSpPr>
      <xdr:spPr>
        <a:xfrm>
          <a:off x="10528300" y="98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164534</xdr:rowOff>
    </xdr:from>
    <xdr:to>
      <xdr:col>50</xdr:col>
      <xdr:colOff>165100</xdr:colOff>
      <xdr:row>58</xdr:row>
      <xdr:rowOff>94684</xdr:rowOff>
    </xdr:to>
    <xdr:sp macro="" textlink="">
      <xdr:nvSpPr>
        <xdr:cNvPr id="369" name="楕円 368"/>
        <xdr:cNvSpPr/>
      </xdr:nvSpPr>
      <xdr:spPr>
        <a:xfrm>
          <a:off x="9588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85811</xdr:rowOff>
    </xdr:from>
    <xdr:ext cx="469744" cy="259045"/>
    <xdr:sp macro="" textlink="">
      <xdr:nvSpPr>
        <xdr:cNvPr id="370" name="テキスト ボックス 369"/>
        <xdr:cNvSpPr txBox="1"/>
      </xdr:nvSpPr>
      <xdr:spPr>
        <a:xfrm>
          <a:off x="9404428" y="100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23520</xdr:rowOff>
    </xdr:from>
    <xdr:to>
      <xdr:col>46</xdr:col>
      <xdr:colOff>38100</xdr:colOff>
      <xdr:row>58</xdr:row>
      <xdr:rowOff>125120</xdr:rowOff>
    </xdr:to>
    <xdr:sp macro="" textlink="">
      <xdr:nvSpPr>
        <xdr:cNvPr id="371" name="楕円 370"/>
        <xdr:cNvSpPr/>
      </xdr:nvSpPr>
      <xdr:spPr>
        <a:xfrm>
          <a:off x="8699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116247</xdr:rowOff>
    </xdr:from>
    <xdr:ext cx="469744" cy="259045"/>
    <xdr:sp macro="" textlink="">
      <xdr:nvSpPr>
        <xdr:cNvPr id="372" name="テキスト ボックス 371"/>
        <xdr:cNvSpPr txBox="1"/>
      </xdr:nvSpPr>
      <xdr:spPr>
        <a:xfrm>
          <a:off x="8515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77797</xdr:rowOff>
    </xdr:from>
    <xdr:to>
      <xdr:col>41</xdr:col>
      <xdr:colOff>101600</xdr:colOff>
      <xdr:row>58</xdr:row>
      <xdr:rowOff>7947</xdr:rowOff>
    </xdr:to>
    <xdr:sp macro="" textlink="">
      <xdr:nvSpPr>
        <xdr:cNvPr id="373" name="楕円 372"/>
        <xdr:cNvSpPr/>
      </xdr:nvSpPr>
      <xdr:spPr>
        <a:xfrm>
          <a:off x="7810500" y="98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170524</xdr:rowOff>
    </xdr:from>
    <xdr:ext cx="469744" cy="259045"/>
    <xdr:sp macro="" textlink="">
      <xdr:nvSpPr>
        <xdr:cNvPr id="374" name="テキスト ボックス 373"/>
        <xdr:cNvSpPr txBox="1"/>
      </xdr:nvSpPr>
      <xdr:spPr>
        <a:xfrm>
          <a:off x="7626428" y="99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13887</xdr:rowOff>
    </xdr:from>
    <xdr:to>
      <xdr:col>36</xdr:col>
      <xdr:colOff>165100</xdr:colOff>
      <xdr:row>55</xdr:row>
      <xdr:rowOff>115487</xdr:rowOff>
    </xdr:to>
    <xdr:sp macro="" textlink="">
      <xdr:nvSpPr>
        <xdr:cNvPr id="375" name="楕円 374"/>
        <xdr:cNvSpPr/>
      </xdr:nvSpPr>
      <xdr:spPr>
        <a:xfrm>
          <a:off x="6921500" y="9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106614</xdr:rowOff>
    </xdr:from>
    <xdr:ext cx="534377" cy="259045"/>
    <xdr:sp macro="" textlink="">
      <xdr:nvSpPr>
        <xdr:cNvPr id="376" name="テキスト ボックス 375"/>
        <xdr:cNvSpPr txBox="1"/>
      </xdr:nvSpPr>
      <xdr:spPr>
        <a:xfrm>
          <a:off x="6705111" y="95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87084</xdr:rowOff>
    </xdr:from>
    <xdr:to>
      <xdr:col>55</xdr:col>
      <xdr:colOff>0</xdr:colOff>
      <xdr:row>75</xdr:row>
      <xdr:rowOff>34144</xdr:rowOff>
    </xdr:to>
    <xdr:cxnSp macro="">
      <xdr:nvCxnSpPr>
        <xdr:cNvPr id="405" name="直線コネクタ 404"/>
        <xdr:cNvCxnSpPr/>
      </xdr:nvCxnSpPr>
      <xdr:spPr>
        <a:xfrm>
          <a:off x="9639300" y="12774384"/>
          <a:ext cx="838200" cy="1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63671</xdr:rowOff>
    </xdr:from>
    <xdr:to>
      <xdr:col>50</xdr:col>
      <xdr:colOff>114300</xdr:colOff>
      <xdr:row>74</xdr:row>
      <xdr:rowOff>87084</xdr:rowOff>
    </xdr:to>
    <xdr:cxnSp macro="">
      <xdr:nvCxnSpPr>
        <xdr:cNvPr id="408" name="直線コネクタ 407"/>
        <xdr:cNvCxnSpPr/>
      </xdr:nvCxnSpPr>
      <xdr:spPr>
        <a:xfrm>
          <a:off x="8750300" y="12750971"/>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41840</xdr:rowOff>
    </xdr:from>
    <xdr:to>
      <xdr:col>45</xdr:col>
      <xdr:colOff>177800</xdr:colOff>
      <xdr:row>74</xdr:row>
      <xdr:rowOff>63671</xdr:rowOff>
    </xdr:to>
    <xdr:cxnSp macro="">
      <xdr:nvCxnSpPr>
        <xdr:cNvPr id="411" name="直線コネクタ 410"/>
        <xdr:cNvCxnSpPr/>
      </xdr:nvCxnSpPr>
      <xdr:spPr>
        <a:xfrm>
          <a:off x="7861300" y="12386240"/>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41840</xdr:rowOff>
    </xdr:from>
    <xdr:to>
      <xdr:col>41</xdr:col>
      <xdr:colOff>50800</xdr:colOff>
      <xdr:row>74</xdr:row>
      <xdr:rowOff>134233</xdr:rowOff>
    </xdr:to>
    <xdr:cxnSp macro="">
      <xdr:nvCxnSpPr>
        <xdr:cNvPr id="414" name="直線コネクタ 413"/>
        <xdr:cNvCxnSpPr/>
      </xdr:nvCxnSpPr>
      <xdr:spPr>
        <a:xfrm flipV="1">
          <a:off x="6972300" y="12386240"/>
          <a:ext cx="889000" cy="4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154794</xdr:rowOff>
    </xdr:from>
    <xdr:to>
      <xdr:col>55</xdr:col>
      <xdr:colOff>50800</xdr:colOff>
      <xdr:row>75</xdr:row>
      <xdr:rowOff>84944</xdr:rowOff>
    </xdr:to>
    <xdr:sp macro="" textlink="">
      <xdr:nvSpPr>
        <xdr:cNvPr id="424" name="楕円 423"/>
        <xdr:cNvSpPr/>
      </xdr:nvSpPr>
      <xdr:spPr>
        <a:xfrm>
          <a:off x="10426700" y="128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6221</xdr:rowOff>
    </xdr:from>
    <xdr:ext cx="534377" cy="259045"/>
    <xdr:sp macro="" textlink="">
      <xdr:nvSpPr>
        <xdr:cNvPr id="425" name="商工費該当値テキスト"/>
        <xdr:cNvSpPr txBox="1"/>
      </xdr:nvSpPr>
      <xdr:spPr>
        <a:xfrm>
          <a:off x="10528300" y="126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36284</xdr:rowOff>
    </xdr:from>
    <xdr:to>
      <xdr:col>50</xdr:col>
      <xdr:colOff>165100</xdr:colOff>
      <xdr:row>74</xdr:row>
      <xdr:rowOff>137884</xdr:rowOff>
    </xdr:to>
    <xdr:sp macro="" textlink="">
      <xdr:nvSpPr>
        <xdr:cNvPr id="426" name="楕円 425"/>
        <xdr:cNvSpPr/>
      </xdr:nvSpPr>
      <xdr:spPr>
        <a:xfrm>
          <a:off x="9588500" y="127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154411</xdr:rowOff>
    </xdr:from>
    <xdr:ext cx="534377" cy="259045"/>
    <xdr:sp macro="" textlink="">
      <xdr:nvSpPr>
        <xdr:cNvPr id="427" name="テキスト ボックス 426"/>
        <xdr:cNvSpPr txBox="1"/>
      </xdr:nvSpPr>
      <xdr:spPr>
        <a:xfrm>
          <a:off x="9372111" y="124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12871</xdr:rowOff>
    </xdr:from>
    <xdr:to>
      <xdr:col>46</xdr:col>
      <xdr:colOff>38100</xdr:colOff>
      <xdr:row>74</xdr:row>
      <xdr:rowOff>114471</xdr:rowOff>
    </xdr:to>
    <xdr:sp macro="" textlink="">
      <xdr:nvSpPr>
        <xdr:cNvPr id="428" name="楕円 427"/>
        <xdr:cNvSpPr/>
      </xdr:nvSpPr>
      <xdr:spPr>
        <a:xfrm>
          <a:off x="8699500" y="127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130998</xdr:rowOff>
    </xdr:from>
    <xdr:ext cx="534377" cy="259045"/>
    <xdr:sp macro="" textlink="">
      <xdr:nvSpPr>
        <xdr:cNvPr id="429" name="テキスト ボックス 428"/>
        <xdr:cNvSpPr txBox="1"/>
      </xdr:nvSpPr>
      <xdr:spPr>
        <a:xfrm>
          <a:off x="8483111" y="124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162490</xdr:rowOff>
    </xdr:from>
    <xdr:to>
      <xdr:col>41</xdr:col>
      <xdr:colOff>101600</xdr:colOff>
      <xdr:row>72</xdr:row>
      <xdr:rowOff>92640</xdr:rowOff>
    </xdr:to>
    <xdr:sp macro="" textlink="">
      <xdr:nvSpPr>
        <xdr:cNvPr id="430" name="楕円 429"/>
        <xdr:cNvSpPr/>
      </xdr:nvSpPr>
      <xdr:spPr>
        <a:xfrm>
          <a:off x="7810500" y="123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109167</xdr:rowOff>
    </xdr:from>
    <xdr:ext cx="534377" cy="259045"/>
    <xdr:sp macro="" textlink="">
      <xdr:nvSpPr>
        <xdr:cNvPr id="431" name="テキスト ボックス 430"/>
        <xdr:cNvSpPr txBox="1"/>
      </xdr:nvSpPr>
      <xdr:spPr>
        <a:xfrm>
          <a:off x="7594111" y="121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83433</xdr:rowOff>
    </xdr:from>
    <xdr:to>
      <xdr:col>36</xdr:col>
      <xdr:colOff>165100</xdr:colOff>
      <xdr:row>75</xdr:row>
      <xdr:rowOff>13583</xdr:rowOff>
    </xdr:to>
    <xdr:sp macro="" textlink="">
      <xdr:nvSpPr>
        <xdr:cNvPr id="432" name="楕円 431"/>
        <xdr:cNvSpPr/>
      </xdr:nvSpPr>
      <xdr:spPr>
        <a:xfrm>
          <a:off x="6921500" y="12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30110</xdr:rowOff>
    </xdr:from>
    <xdr:ext cx="534377" cy="259045"/>
    <xdr:sp macro="" textlink="">
      <xdr:nvSpPr>
        <xdr:cNvPr id="433" name="テキスト ボックス 432"/>
        <xdr:cNvSpPr txBox="1"/>
      </xdr:nvSpPr>
      <xdr:spPr>
        <a:xfrm>
          <a:off x="6705111" y="12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22177</xdr:rowOff>
    </xdr:from>
    <xdr:to>
      <xdr:col>55</xdr:col>
      <xdr:colOff>0</xdr:colOff>
      <xdr:row>97</xdr:row>
      <xdr:rowOff>96298</xdr:rowOff>
    </xdr:to>
    <xdr:cxnSp macro="">
      <xdr:nvCxnSpPr>
        <xdr:cNvPr id="460" name="直線コネクタ 459"/>
        <xdr:cNvCxnSpPr/>
      </xdr:nvCxnSpPr>
      <xdr:spPr>
        <a:xfrm>
          <a:off x="9639300" y="16652827"/>
          <a:ext cx="838200" cy="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22177</xdr:rowOff>
    </xdr:from>
    <xdr:to>
      <xdr:col>50</xdr:col>
      <xdr:colOff>114300</xdr:colOff>
      <xdr:row>97</xdr:row>
      <xdr:rowOff>109415</xdr:rowOff>
    </xdr:to>
    <xdr:cxnSp macro="">
      <xdr:nvCxnSpPr>
        <xdr:cNvPr id="463" name="直線コネクタ 462"/>
        <xdr:cNvCxnSpPr/>
      </xdr:nvCxnSpPr>
      <xdr:spPr>
        <a:xfrm flipV="1">
          <a:off x="8750300" y="16652827"/>
          <a:ext cx="889000" cy="8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109415</xdr:rowOff>
    </xdr:from>
    <xdr:to>
      <xdr:col>45</xdr:col>
      <xdr:colOff>177800</xdr:colOff>
      <xdr:row>97</xdr:row>
      <xdr:rowOff>118366</xdr:rowOff>
    </xdr:to>
    <xdr:cxnSp macro="">
      <xdr:nvCxnSpPr>
        <xdr:cNvPr id="466" name="直線コネクタ 465"/>
        <xdr:cNvCxnSpPr/>
      </xdr:nvCxnSpPr>
      <xdr:spPr>
        <a:xfrm flipV="1">
          <a:off x="7861300" y="16740065"/>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110851</xdr:rowOff>
    </xdr:from>
    <xdr:to>
      <xdr:col>41</xdr:col>
      <xdr:colOff>50800</xdr:colOff>
      <xdr:row>97</xdr:row>
      <xdr:rowOff>118366</xdr:rowOff>
    </xdr:to>
    <xdr:cxnSp macro="">
      <xdr:nvCxnSpPr>
        <xdr:cNvPr id="469" name="直線コネクタ 468"/>
        <xdr:cNvCxnSpPr/>
      </xdr:nvCxnSpPr>
      <xdr:spPr>
        <a:xfrm>
          <a:off x="6972300" y="16741501"/>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45498</xdr:rowOff>
    </xdr:from>
    <xdr:to>
      <xdr:col>55</xdr:col>
      <xdr:colOff>50800</xdr:colOff>
      <xdr:row>97</xdr:row>
      <xdr:rowOff>147098</xdr:rowOff>
    </xdr:to>
    <xdr:sp macro="" textlink="">
      <xdr:nvSpPr>
        <xdr:cNvPr id="479" name="楕円 478"/>
        <xdr:cNvSpPr/>
      </xdr:nvSpPr>
      <xdr:spPr>
        <a:xfrm>
          <a:off x="104267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156271</xdr:rowOff>
    </xdr:from>
    <xdr:ext cx="534377" cy="259045"/>
    <xdr:sp macro="" textlink="">
      <xdr:nvSpPr>
        <xdr:cNvPr id="480" name="土木費該当値テキスト"/>
        <xdr:cNvSpPr txBox="1"/>
      </xdr:nvSpPr>
      <xdr:spPr>
        <a:xfrm>
          <a:off x="10528300" y="166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142827</xdr:rowOff>
    </xdr:from>
    <xdr:to>
      <xdr:col>50</xdr:col>
      <xdr:colOff>165100</xdr:colOff>
      <xdr:row>97</xdr:row>
      <xdr:rowOff>72977</xdr:rowOff>
    </xdr:to>
    <xdr:sp macro="" textlink="">
      <xdr:nvSpPr>
        <xdr:cNvPr id="481" name="楕円 480"/>
        <xdr:cNvSpPr/>
      </xdr:nvSpPr>
      <xdr:spPr>
        <a:xfrm>
          <a:off x="9588500" y="16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89504</xdr:rowOff>
    </xdr:from>
    <xdr:ext cx="534377" cy="259045"/>
    <xdr:sp macro="" textlink="">
      <xdr:nvSpPr>
        <xdr:cNvPr id="482" name="テキスト ボックス 481"/>
        <xdr:cNvSpPr txBox="1"/>
      </xdr:nvSpPr>
      <xdr:spPr>
        <a:xfrm>
          <a:off x="9372111" y="163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58615</xdr:rowOff>
    </xdr:from>
    <xdr:to>
      <xdr:col>46</xdr:col>
      <xdr:colOff>38100</xdr:colOff>
      <xdr:row>97</xdr:row>
      <xdr:rowOff>160215</xdr:rowOff>
    </xdr:to>
    <xdr:sp macro="" textlink="">
      <xdr:nvSpPr>
        <xdr:cNvPr id="483" name="楕円 482"/>
        <xdr:cNvSpPr/>
      </xdr:nvSpPr>
      <xdr:spPr>
        <a:xfrm>
          <a:off x="8699500" y="166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151342</xdr:rowOff>
    </xdr:from>
    <xdr:ext cx="534377" cy="259045"/>
    <xdr:sp macro="" textlink="">
      <xdr:nvSpPr>
        <xdr:cNvPr id="484" name="テキスト ボックス 483"/>
        <xdr:cNvSpPr txBox="1"/>
      </xdr:nvSpPr>
      <xdr:spPr>
        <a:xfrm>
          <a:off x="8483111" y="1678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67566</xdr:rowOff>
    </xdr:from>
    <xdr:to>
      <xdr:col>41</xdr:col>
      <xdr:colOff>101600</xdr:colOff>
      <xdr:row>97</xdr:row>
      <xdr:rowOff>169166</xdr:rowOff>
    </xdr:to>
    <xdr:sp macro="" textlink="">
      <xdr:nvSpPr>
        <xdr:cNvPr id="485" name="楕円 484"/>
        <xdr:cNvSpPr/>
      </xdr:nvSpPr>
      <xdr:spPr>
        <a:xfrm>
          <a:off x="7810500" y="1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160293</xdr:rowOff>
    </xdr:from>
    <xdr:ext cx="534377" cy="259045"/>
    <xdr:sp macro="" textlink="">
      <xdr:nvSpPr>
        <xdr:cNvPr id="486" name="テキスト ボックス 485"/>
        <xdr:cNvSpPr txBox="1"/>
      </xdr:nvSpPr>
      <xdr:spPr>
        <a:xfrm>
          <a:off x="7594111" y="167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60051</xdr:rowOff>
    </xdr:from>
    <xdr:to>
      <xdr:col>36</xdr:col>
      <xdr:colOff>165100</xdr:colOff>
      <xdr:row>97</xdr:row>
      <xdr:rowOff>161651</xdr:rowOff>
    </xdr:to>
    <xdr:sp macro="" textlink="">
      <xdr:nvSpPr>
        <xdr:cNvPr id="487" name="楕円 486"/>
        <xdr:cNvSpPr/>
      </xdr:nvSpPr>
      <xdr:spPr>
        <a:xfrm>
          <a:off x="6921500" y="166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152778</xdr:rowOff>
    </xdr:from>
    <xdr:ext cx="534377" cy="259045"/>
    <xdr:sp macro="" textlink="">
      <xdr:nvSpPr>
        <xdr:cNvPr id="488" name="テキスト ボックス 487"/>
        <xdr:cNvSpPr txBox="1"/>
      </xdr:nvSpPr>
      <xdr:spPr>
        <a:xfrm>
          <a:off x="6705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97637</xdr:rowOff>
    </xdr:from>
    <xdr:to>
      <xdr:col>85</xdr:col>
      <xdr:colOff>127000</xdr:colOff>
      <xdr:row>37</xdr:row>
      <xdr:rowOff>101028</xdr:rowOff>
    </xdr:to>
    <xdr:cxnSp macro="">
      <xdr:nvCxnSpPr>
        <xdr:cNvPr id="517" name="直線コネクタ 516"/>
        <xdr:cNvCxnSpPr/>
      </xdr:nvCxnSpPr>
      <xdr:spPr>
        <a:xfrm>
          <a:off x="15481300" y="6441287"/>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97637</xdr:rowOff>
    </xdr:from>
    <xdr:to>
      <xdr:col>81</xdr:col>
      <xdr:colOff>50800</xdr:colOff>
      <xdr:row>37</xdr:row>
      <xdr:rowOff>98114</xdr:rowOff>
    </xdr:to>
    <xdr:cxnSp macro="">
      <xdr:nvCxnSpPr>
        <xdr:cNvPr id="520" name="直線コネクタ 519"/>
        <xdr:cNvCxnSpPr/>
      </xdr:nvCxnSpPr>
      <xdr:spPr>
        <a:xfrm flipV="1">
          <a:off x="14592300" y="6441287"/>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98114</xdr:rowOff>
    </xdr:from>
    <xdr:to>
      <xdr:col>76</xdr:col>
      <xdr:colOff>114300</xdr:colOff>
      <xdr:row>37</xdr:row>
      <xdr:rowOff>117278</xdr:rowOff>
    </xdr:to>
    <xdr:cxnSp macro="">
      <xdr:nvCxnSpPr>
        <xdr:cNvPr id="523" name="直線コネクタ 522"/>
        <xdr:cNvCxnSpPr/>
      </xdr:nvCxnSpPr>
      <xdr:spPr>
        <a:xfrm flipV="1">
          <a:off x="13703300" y="6441764"/>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117278</xdr:rowOff>
    </xdr:from>
    <xdr:to>
      <xdr:col>71</xdr:col>
      <xdr:colOff>177800</xdr:colOff>
      <xdr:row>37</xdr:row>
      <xdr:rowOff>131871</xdr:rowOff>
    </xdr:to>
    <xdr:cxnSp macro="">
      <xdr:nvCxnSpPr>
        <xdr:cNvPr id="526" name="直線コネクタ 525"/>
        <xdr:cNvCxnSpPr/>
      </xdr:nvCxnSpPr>
      <xdr:spPr>
        <a:xfrm flipV="1">
          <a:off x="12814300" y="6460928"/>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50228</xdr:rowOff>
    </xdr:from>
    <xdr:to>
      <xdr:col>85</xdr:col>
      <xdr:colOff>177800</xdr:colOff>
      <xdr:row>37</xdr:row>
      <xdr:rowOff>151828</xdr:rowOff>
    </xdr:to>
    <xdr:sp macro="" textlink="">
      <xdr:nvSpPr>
        <xdr:cNvPr id="536" name="楕円 535"/>
        <xdr:cNvSpPr/>
      </xdr:nvSpPr>
      <xdr:spPr>
        <a:xfrm>
          <a:off x="16268700" y="63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136605</xdr:rowOff>
    </xdr:from>
    <xdr:ext cx="534377" cy="259045"/>
    <xdr:sp macro="" textlink="">
      <xdr:nvSpPr>
        <xdr:cNvPr id="537" name="消防費該当値テキスト"/>
        <xdr:cNvSpPr txBox="1"/>
      </xdr:nvSpPr>
      <xdr:spPr>
        <a:xfrm>
          <a:off x="16370300" y="63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46837</xdr:rowOff>
    </xdr:from>
    <xdr:to>
      <xdr:col>81</xdr:col>
      <xdr:colOff>101600</xdr:colOff>
      <xdr:row>37</xdr:row>
      <xdr:rowOff>148437</xdr:rowOff>
    </xdr:to>
    <xdr:sp macro="" textlink="">
      <xdr:nvSpPr>
        <xdr:cNvPr id="538" name="楕円 537"/>
        <xdr:cNvSpPr/>
      </xdr:nvSpPr>
      <xdr:spPr>
        <a:xfrm>
          <a:off x="15430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139564</xdr:rowOff>
    </xdr:from>
    <xdr:ext cx="534377" cy="259045"/>
    <xdr:sp macro="" textlink="">
      <xdr:nvSpPr>
        <xdr:cNvPr id="539" name="テキスト ボックス 538"/>
        <xdr:cNvSpPr txBox="1"/>
      </xdr:nvSpPr>
      <xdr:spPr>
        <a:xfrm>
          <a:off x="15214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47314</xdr:rowOff>
    </xdr:from>
    <xdr:to>
      <xdr:col>76</xdr:col>
      <xdr:colOff>165100</xdr:colOff>
      <xdr:row>37</xdr:row>
      <xdr:rowOff>148914</xdr:rowOff>
    </xdr:to>
    <xdr:sp macro="" textlink="">
      <xdr:nvSpPr>
        <xdr:cNvPr id="540" name="楕円 539"/>
        <xdr:cNvSpPr/>
      </xdr:nvSpPr>
      <xdr:spPr>
        <a:xfrm>
          <a:off x="14541500" y="63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140041</xdr:rowOff>
    </xdr:from>
    <xdr:ext cx="534377" cy="259045"/>
    <xdr:sp macro="" textlink="">
      <xdr:nvSpPr>
        <xdr:cNvPr id="541" name="テキスト ボックス 540"/>
        <xdr:cNvSpPr txBox="1"/>
      </xdr:nvSpPr>
      <xdr:spPr>
        <a:xfrm>
          <a:off x="14325111" y="64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66478</xdr:rowOff>
    </xdr:from>
    <xdr:to>
      <xdr:col>72</xdr:col>
      <xdr:colOff>38100</xdr:colOff>
      <xdr:row>37</xdr:row>
      <xdr:rowOff>168078</xdr:rowOff>
    </xdr:to>
    <xdr:sp macro="" textlink="">
      <xdr:nvSpPr>
        <xdr:cNvPr id="542" name="楕円 541"/>
        <xdr:cNvSpPr/>
      </xdr:nvSpPr>
      <xdr:spPr>
        <a:xfrm>
          <a:off x="13652500" y="64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159205</xdr:rowOff>
    </xdr:from>
    <xdr:ext cx="534377" cy="259045"/>
    <xdr:sp macro="" textlink="">
      <xdr:nvSpPr>
        <xdr:cNvPr id="543" name="テキスト ボックス 542"/>
        <xdr:cNvSpPr txBox="1"/>
      </xdr:nvSpPr>
      <xdr:spPr>
        <a:xfrm>
          <a:off x="13436111" y="65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81071</xdr:rowOff>
    </xdr:from>
    <xdr:to>
      <xdr:col>67</xdr:col>
      <xdr:colOff>101600</xdr:colOff>
      <xdr:row>38</xdr:row>
      <xdr:rowOff>11221</xdr:rowOff>
    </xdr:to>
    <xdr:sp macro="" textlink="">
      <xdr:nvSpPr>
        <xdr:cNvPr id="544" name="楕円 543"/>
        <xdr:cNvSpPr/>
      </xdr:nvSpPr>
      <xdr:spPr>
        <a:xfrm>
          <a:off x="12763500" y="64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2347</xdr:rowOff>
    </xdr:from>
    <xdr:ext cx="534377" cy="259045"/>
    <xdr:sp macro="" textlink="">
      <xdr:nvSpPr>
        <xdr:cNvPr id="545" name="テキスト ボックス 544"/>
        <xdr:cNvSpPr txBox="1"/>
      </xdr:nvSpPr>
      <xdr:spPr>
        <a:xfrm>
          <a:off x="12547111" y="65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133384</xdr:rowOff>
    </xdr:from>
    <xdr:to>
      <xdr:col>85</xdr:col>
      <xdr:colOff>127000</xdr:colOff>
      <xdr:row>58</xdr:row>
      <xdr:rowOff>9724</xdr:rowOff>
    </xdr:to>
    <xdr:cxnSp macro="">
      <xdr:nvCxnSpPr>
        <xdr:cNvPr id="576" name="直線コネクタ 575"/>
        <xdr:cNvCxnSpPr/>
      </xdr:nvCxnSpPr>
      <xdr:spPr>
        <a:xfrm flipV="1">
          <a:off x="15481300" y="9906034"/>
          <a:ext cx="8382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102739</xdr:rowOff>
    </xdr:from>
    <xdr:to>
      <xdr:col>81</xdr:col>
      <xdr:colOff>50800</xdr:colOff>
      <xdr:row>58</xdr:row>
      <xdr:rowOff>9724</xdr:rowOff>
    </xdr:to>
    <xdr:cxnSp macro="">
      <xdr:nvCxnSpPr>
        <xdr:cNvPr id="579" name="直線コネクタ 578"/>
        <xdr:cNvCxnSpPr/>
      </xdr:nvCxnSpPr>
      <xdr:spPr>
        <a:xfrm>
          <a:off x="14592300" y="9875389"/>
          <a:ext cx="889000" cy="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102739</xdr:rowOff>
    </xdr:from>
    <xdr:to>
      <xdr:col>76</xdr:col>
      <xdr:colOff>114300</xdr:colOff>
      <xdr:row>57</xdr:row>
      <xdr:rowOff>125553</xdr:rowOff>
    </xdr:to>
    <xdr:cxnSp macro="">
      <xdr:nvCxnSpPr>
        <xdr:cNvPr id="582" name="直線コネクタ 581"/>
        <xdr:cNvCxnSpPr/>
      </xdr:nvCxnSpPr>
      <xdr:spPr>
        <a:xfrm flipV="1">
          <a:off x="13703300" y="9875389"/>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103333</xdr:rowOff>
    </xdr:from>
    <xdr:to>
      <xdr:col>71</xdr:col>
      <xdr:colOff>177800</xdr:colOff>
      <xdr:row>57</xdr:row>
      <xdr:rowOff>125553</xdr:rowOff>
    </xdr:to>
    <xdr:cxnSp macro="">
      <xdr:nvCxnSpPr>
        <xdr:cNvPr id="585" name="直線コネクタ 584"/>
        <xdr:cNvCxnSpPr/>
      </xdr:nvCxnSpPr>
      <xdr:spPr>
        <a:xfrm>
          <a:off x="12814300" y="9704533"/>
          <a:ext cx="889000" cy="19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87091</xdr:rowOff>
    </xdr:from>
    <xdr:ext cx="534377" cy="259045"/>
    <xdr:sp macro="" textlink="">
      <xdr:nvSpPr>
        <xdr:cNvPr id="589" name="テキスト ボックス 588"/>
        <xdr:cNvSpPr txBox="1"/>
      </xdr:nvSpPr>
      <xdr:spPr>
        <a:xfrm>
          <a:off x="12547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82584</xdr:rowOff>
    </xdr:from>
    <xdr:to>
      <xdr:col>85</xdr:col>
      <xdr:colOff>177800</xdr:colOff>
      <xdr:row>58</xdr:row>
      <xdr:rowOff>12734</xdr:rowOff>
    </xdr:to>
    <xdr:sp macro="" textlink="">
      <xdr:nvSpPr>
        <xdr:cNvPr id="595" name="楕円 594"/>
        <xdr:cNvSpPr/>
      </xdr:nvSpPr>
      <xdr:spPr>
        <a:xfrm>
          <a:off x="16268700" y="985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42618</xdr:rowOff>
    </xdr:from>
    <xdr:ext cx="534377" cy="259045"/>
    <xdr:sp macro="" textlink="">
      <xdr:nvSpPr>
        <xdr:cNvPr id="596" name="教育費該当値テキスト"/>
        <xdr:cNvSpPr txBox="1"/>
      </xdr:nvSpPr>
      <xdr:spPr>
        <a:xfrm>
          <a:off x="16370300" y="98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130374</xdr:rowOff>
    </xdr:from>
    <xdr:to>
      <xdr:col>81</xdr:col>
      <xdr:colOff>101600</xdr:colOff>
      <xdr:row>58</xdr:row>
      <xdr:rowOff>60524</xdr:rowOff>
    </xdr:to>
    <xdr:sp macro="" textlink="">
      <xdr:nvSpPr>
        <xdr:cNvPr id="597" name="楕円 596"/>
        <xdr:cNvSpPr/>
      </xdr:nvSpPr>
      <xdr:spPr>
        <a:xfrm>
          <a:off x="15430500" y="99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51651</xdr:rowOff>
    </xdr:from>
    <xdr:ext cx="534377" cy="259045"/>
    <xdr:sp macro="" textlink="">
      <xdr:nvSpPr>
        <xdr:cNvPr id="598" name="テキスト ボックス 597"/>
        <xdr:cNvSpPr txBox="1"/>
      </xdr:nvSpPr>
      <xdr:spPr>
        <a:xfrm>
          <a:off x="15214111" y="99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51939</xdr:rowOff>
    </xdr:from>
    <xdr:to>
      <xdr:col>76</xdr:col>
      <xdr:colOff>165100</xdr:colOff>
      <xdr:row>57</xdr:row>
      <xdr:rowOff>153539</xdr:rowOff>
    </xdr:to>
    <xdr:sp macro="" textlink="">
      <xdr:nvSpPr>
        <xdr:cNvPr id="599" name="楕円 598"/>
        <xdr:cNvSpPr/>
      </xdr:nvSpPr>
      <xdr:spPr>
        <a:xfrm>
          <a:off x="14541500" y="98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170066</xdr:rowOff>
    </xdr:from>
    <xdr:ext cx="534377" cy="259045"/>
    <xdr:sp macro="" textlink="">
      <xdr:nvSpPr>
        <xdr:cNvPr id="600" name="テキスト ボックス 599"/>
        <xdr:cNvSpPr txBox="1"/>
      </xdr:nvSpPr>
      <xdr:spPr>
        <a:xfrm>
          <a:off x="14325111" y="95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74753</xdr:rowOff>
    </xdr:from>
    <xdr:to>
      <xdr:col>72</xdr:col>
      <xdr:colOff>38100</xdr:colOff>
      <xdr:row>58</xdr:row>
      <xdr:rowOff>4903</xdr:rowOff>
    </xdr:to>
    <xdr:sp macro="" textlink="">
      <xdr:nvSpPr>
        <xdr:cNvPr id="601" name="楕円 600"/>
        <xdr:cNvSpPr/>
      </xdr:nvSpPr>
      <xdr:spPr>
        <a:xfrm>
          <a:off x="13652500" y="98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21430</xdr:rowOff>
    </xdr:from>
    <xdr:ext cx="534377" cy="259045"/>
    <xdr:sp macro="" textlink="">
      <xdr:nvSpPr>
        <xdr:cNvPr id="602" name="テキスト ボックス 601"/>
        <xdr:cNvSpPr txBox="1"/>
      </xdr:nvSpPr>
      <xdr:spPr>
        <a:xfrm>
          <a:off x="13436111" y="96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52533</xdr:rowOff>
    </xdr:from>
    <xdr:to>
      <xdr:col>67</xdr:col>
      <xdr:colOff>101600</xdr:colOff>
      <xdr:row>56</xdr:row>
      <xdr:rowOff>154133</xdr:rowOff>
    </xdr:to>
    <xdr:sp macro="" textlink="">
      <xdr:nvSpPr>
        <xdr:cNvPr id="603" name="楕円 602"/>
        <xdr:cNvSpPr/>
      </xdr:nvSpPr>
      <xdr:spPr>
        <a:xfrm>
          <a:off x="12763500" y="96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170660</xdr:rowOff>
    </xdr:from>
    <xdr:ext cx="534377" cy="259045"/>
    <xdr:sp macro="" textlink="">
      <xdr:nvSpPr>
        <xdr:cNvPr id="604" name="テキスト ボックス 603"/>
        <xdr:cNvSpPr txBox="1"/>
      </xdr:nvSpPr>
      <xdr:spPr>
        <a:xfrm>
          <a:off x="12547111" y="94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66953</xdr:rowOff>
    </xdr:from>
    <xdr:to>
      <xdr:col>85</xdr:col>
      <xdr:colOff>127000</xdr:colOff>
      <xdr:row>97</xdr:row>
      <xdr:rowOff>67149</xdr:rowOff>
    </xdr:to>
    <xdr:cxnSp macro="">
      <xdr:nvCxnSpPr>
        <xdr:cNvPr id="688" name="直線コネクタ 687"/>
        <xdr:cNvCxnSpPr/>
      </xdr:nvCxnSpPr>
      <xdr:spPr>
        <a:xfrm flipV="1">
          <a:off x="15481300" y="16697603"/>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67149</xdr:rowOff>
    </xdr:from>
    <xdr:to>
      <xdr:col>81</xdr:col>
      <xdr:colOff>50800</xdr:colOff>
      <xdr:row>97</xdr:row>
      <xdr:rowOff>67920</xdr:rowOff>
    </xdr:to>
    <xdr:cxnSp macro="">
      <xdr:nvCxnSpPr>
        <xdr:cNvPr id="691" name="直線コネクタ 690"/>
        <xdr:cNvCxnSpPr/>
      </xdr:nvCxnSpPr>
      <xdr:spPr>
        <a:xfrm flipV="1">
          <a:off x="14592300" y="16697799"/>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67920</xdr:rowOff>
    </xdr:from>
    <xdr:to>
      <xdr:col>76</xdr:col>
      <xdr:colOff>114300</xdr:colOff>
      <xdr:row>97</xdr:row>
      <xdr:rowOff>79463</xdr:rowOff>
    </xdr:to>
    <xdr:cxnSp macro="">
      <xdr:nvCxnSpPr>
        <xdr:cNvPr id="694" name="直線コネクタ 693"/>
        <xdr:cNvCxnSpPr/>
      </xdr:nvCxnSpPr>
      <xdr:spPr>
        <a:xfrm flipV="1">
          <a:off x="13703300" y="16698570"/>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72087</xdr:rowOff>
    </xdr:from>
    <xdr:to>
      <xdr:col>71</xdr:col>
      <xdr:colOff>177800</xdr:colOff>
      <xdr:row>97</xdr:row>
      <xdr:rowOff>79463</xdr:rowOff>
    </xdr:to>
    <xdr:cxnSp macro="">
      <xdr:nvCxnSpPr>
        <xdr:cNvPr id="697" name="直線コネクタ 696"/>
        <xdr:cNvCxnSpPr/>
      </xdr:nvCxnSpPr>
      <xdr:spPr>
        <a:xfrm>
          <a:off x="12814300" y="16702737"/>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16153</xdr:rowOff>
    </xdr:from>
    <xdr:to>
      <xdr:col>85</xdr:col>
      <xdr:colOff>177800</xdr:colOff>
      <xdr:row>97</xdr:row>
      <xdr:rowOff>117753</xdr:rowOff>
    </xdr:to>
    <xdr:sp macro="" textlink="">
      <xdr:nvSpPr>
        <xdr:cNvPr id="707" name="楕円 706"/>
        <xdr:cNvSpPr/>
      </xdr:nvSpPr>
      <xdr:spPr>
        <a:xfrm>
          <a:off x="16268700" y="166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166030</xdr:rowOff>
    </xdr:from>
    <xdr:ext cx="534377" cy="259045"/>
    <xdr:sp macro="" textlink="">
      <xdr:nvSpPr>
        <xdr:cNvPr id="708" name="公債費該当値テキスト"/>
        <xdr:cNvSpPr txBox="1"/>
      </xdr:nvSpPr>
      <xdr:spPr>
        <a:xfrm>
          <a:off x="16370300" y="1662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16349</xdr:rowOff>
    </xdr:from>
    <xdr:to>
      <xdr:col>81</xdr:col>
      <xdr:colOff>101600</xdr:colOff>
      <xdr:row>97</xdr:row>
      <xdr:rowOff>117949</xdr:rowOff>
    </xdr:to>
    <xdr:sp macro="" textlink="">
      <xdr:nvSpPr>
        <xdr:cNvPr id="709" name="楕円 708"/>
        <xdr:cNvSpPr/>
      </xdr:nvSpPr>
      <xdr:spPr>
        <a:xfrm>
          <a:off x="15430500" y="166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109076</xdr:rowOff>
    </xdr:from>
    <xdr:ext cx="534377" cy="259045"/>
    <xdr:sp macro="" textlink="">
      <xdr:nvSpPr>
        <xdr:cNvPr id="710" name="テキスト ボックス 709"/>
        <xdr:cNvSpPr txBox="1"/>
      </xdr:nvSpPr>
      <xdr:spPr>
        <a:xfrm>
          <a:off x="15214111" y="167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17120</xdr:rowOff>
    </xdr:from>
    <xdr:to>
      <xdr:col>76</xdr:col>
      <xdr:colOff>165100</xdr:colOff>
      <xdr:row>97</xdr:row>
      <xdr:rowOff>118720</xdr:rowOff>
    </xdr:to>
    <xdr:sp macro="" textlink="">
      <xdr:nvSpPr>
        <xdr:cNvPr id="711" name="楕円 710"/>
        <xdr:cNvSpPr/>
      </xdr:nvSpPr>
      <xdr:spPr>
        <a:xfrm>
          <a:off x="14541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109847</xdr:rowOff>
    </xdr:from>
    <xdr:ext cx="534377" cy="259045"/>
    <xdr:sp macro="" textlink="">
      <xdr:nvSpPr>
        <xdr:cNvPr id="712" name="テキスト ボックス 711"/>
        <xdr:cNvSpPr txBox="1"/>
      </xdr:nvSpPr>
      <xdr:spPr>
        <a:xfrm>
          <a:off x="14325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28663</xdr:rowOff>
    </xdr:from>
    <xdr:to>
      <xdr:col>72</xdr:col>
      <xdr:colOff>38100</xdr:colOff>
      <xdr:row>97</xdr:row>
      <xdr:rowOff>130263</xdr:rowOff>
    </xdr:to>
    <xdr:sp macro="" textlink="">
      <xdr:nvSpPr>
        <xdr:cNvPr id="713" name="楕円 712"/>
        <xdr:cNvSpPr/>
      </xdr:nvSpPr>
      <xdr:spPr>
        <a:xfrm>
          <a:off x="13652500" y="166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121390</xdr:rowOff>
    </xdr:from>
    <xdr:ext cx="534377" cy="259045"/>
    <xdr:sp macro="" textlink="">
      <xdr:nvSpPr>
        <xdr:cNvPr id="714" name="テキスト ボックス 713"/>
        <xdr:cNvSpPr txBox="1"/>
      </xdr:nvSpPr>
      <xdr:spPr>
        <a:xfrm>
          <a:off x="13436111"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21287</xdr:rowOff>
    </xdr:from>
    <xdr:to>
      <xdr:col>67</xdr:col>
      <xdr:colOff>101600</xdr:colOff>
      <xdr:row>97</xdr:row>
      <xdr:rowOff>122887</xdr:rowOff>
    </xdr:to>
    <xdr:sp macro="" textlink="">
      <xdr:nvSpPr>
        <xdr:cNvPr id="715" name="楕円 714"/>
        <xdr:cNvSpPr/>
      </xdr:nvSpPr>
      <xdr:spPr>
        <a:xfrm>
          <a:off x="12763500" y="166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114014</xdr:rowOff>
    </xdr:from>
    <xdr:ext cx="534377" cy="259045"/>
    <xdr:sp macro="" textlink="">
      <xdr:nvSpPr>
        <xdr:cNvPr id="716" name="テキスト ボックス 715"/>
        <xdr:cNvSpPr txBox="1"/>
      </xdr:nvSpPr>
      <xdr:spPr>
        <a:xfrm>
          <a:off x="12547111" y="167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議会費及び商工費を除き、類似団体平均を下回っている。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議会費は市議会議員人件費の減により前年度比較で減少している。</a:t>
          </a:r>
        </a:p>
        <a:p>
          <a:r>
            <a:rPr kumimoji="1" lang="ja-JP" altLang="en-US" sz="1300">
              <a:latin typeface="ＭＳ Ｐゴシック" panose="020B0600070205080204" pitchFamily="50" charset="-128"/>
              <a:ea typeface="ＭＳ Ｐゴシック" panose="020B0600070205080204" pitchFamily="50" charset="-128"/>
            </a:rPr>
            <a:t>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年には「中期財政計画」を作成し、適正な公債費として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億円程度まで圧縮することとしている。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一部の会計で赤字が生じているものの、介護保険費特別会計、一般会計の黒字額が大きく、市全体としては黒字となっている。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a:p>
          <a:r>
            <a:rPr kumimoji="1" lang="ja-JP" altLang="en-US" sz="1400">
              <a:latin typeface="ＭＳ ゴシック" pitchFamily="49" charset="-128"/>
              <a:ea typeface="ＭＳ ゴシック" pitchFamily="49" charset="-128"/>
            </a:rPr>
            <a:t>　土地区画整理費特別会計については、市債残高等が土地収入見込み額を上回ったことにより、平成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元利償還金については過去に多額の借入を行った影響で依然として高水準で推移しているが中期財政計画により今後の市債発行の限度額を定め公債費を圧縮していくこととしている。</a:t>
          </a:r>
        </a:p>
        <a:p>
          <a:r>
            <a:rPr kumimoji="1" lang="ja-JP" altLang="en-US" sz="1400">
              <a:latin typeface="ＭＳ ゴシック" pitchFamily="49" charset="-128"/>
              <a:ea typeface="ＭＳ ゴシック" pitchFamily="49" charset="-128"/>
            </a:rPr>
            <a:t>　公営企業債の元利償還金に対する繰入金も年々改善している。</a:t>
          </a:r>
        </a:p>
        <a:p>
          <a:r>
            <a:rPr kumimoji="1" lang="ja-JP" altLang="en-US" sz="1400">
              <a:latin typeface="ＭＳ ゴシック" pitchFamily="49" charset="-128"/>
              <a:ea typeface="ＭＳ ゴシック" pitchFamily="49" charset="-128"/>
            </a:rPr>
            <a:t>　今後、老朽化した施設の改築・改修等を予定しているが、過去の大型事業の償還終了に伴い、実質公債費比率の構造（分子）は、徐々に改善していくものと見込んでいる。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引き続き市債発行の抑制や事業実施の適正化を図り、将来的に老朽化した施設を更新する場合等に備えた基金残高の維持に努める。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減債基金やふるさと納税を財源とした特定目的基金の減少により、基金全体では減少しているが、財政調整基金については横ばいである。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等により一般財源が不足することから減債基金を取り崩しているが、引き続き市債発行の抑制や事業実施の適正化を図り、将来的に老朽化した施設を更新する場合等に備えた財政調整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寄附金の減少に伴う魚と鬼太郎のまち境港ふるさと基金の減。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地方税の減等により一般財源が不足することから減債基金を取り崩している。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Y1" workbookViewId="0">
      <selection activeCell="DO15" sqref="DO1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15822798</v>
      </c>
      <c r="BO4" s="392"/>
      <c r="BP4" s="392"/>
      <c r="BQ4" s="392"/>
      <c r="BR4" s="392"/>
      <c r="BS4" s="392"/>
      <c r="BT4" s="392"/>
      <c r="BU4" s="393"/>
      <c r="BV4" s="391">
        <v>17099043</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1.3</v>
      </c>
      <c r="CU4" s="398"/>
      <c r="CV4" s="398"/>
      <c r="CW4" s="398"/>
      <c r="CX4" s="398"/>
      <c r="CY4" s="398"/>
      <c r="CZ4" s="398"/>
      <c r="DA4" s="399"/>
      <c r="DB4" s="397">
        <v>1.3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1" t="s">
        <v>91</v>
      </c>
      <c r="AN5" s="452"/>
      <c r="AO5" s="452"/>
      <c r="AP5" s="452"/>
      <c r="AQ5" s="452"/>
      <c r="AR5" s="452"/>
      <c r="AS5" s="452"/>
      <c r="AT5" s="453"/>
      <c r="AU5" s="454" t="s">
        <v>92</v>
      </c>
      <c r="AV5" s="455"/>
      <c r="AW5" s="455"/>
      <c r="AX5" s="455"/>
      <c r="AY5" s="456" t="s">
        <v>93</v>
      </c>
      <c r="AZ5" s="457"/>
      <c r="BA5" s="457"/>
      <c r="BB5" s="457"/>
      <c r="BC5" s="457"/>
      <c r="BD5" s="457"/>
      <c r="BE5" s="457"/>
      <c r="BF5" s="457"/>
      <c r="BG5" s="457"/>
      <c r="BH5" s="457"/>
      <c r="BI5" s="457"/>
      <c r="BJ5" s="457"/>
      <c r="BK5" s="457"/>
      <c r="BL5" s="457"/>
      <c r="BM5" s="458"/>
      <c r="BN5" s="459">
        <v>15707942</v>
      </c>
      <c r="BO5" s="460"/>
      <c r="BP5" s="460"/>
      <c r="BQ5" s="460"/>
      <c r="BR5" s="460"/>
      <c r="BS5" s="460"/>
      <c r="BT5" s="460"/>
      <c r="BU5" s="461"/>
      <c r="BV5" s="459">
        <v>16919201</v>
      </c>
      <c r="BW5" s="460"/>
      <c r="BX5" s="460"/>
      <c r="BY5" s="460"/>
      <c r="BZ5" s="460"/>
      <c r="CA5" s="460"/>
      <c r="CB5" s="460"/>
      <c r="CC5" s="461"/>
      <c r="CD5" s="462" t="s">
        <v>94</v>
      </c>
      <c r="CE5" s="463"/>
      <c r="CF5" s="463"/>
      <c r="CG5" s="463"/>
      <c r="CH5" s="463"/>
      <c r="CI5" s="463"/>
      <c r="CJ5" s="463"/>
      <c r="CK5" s="463"/>
      <c r="CL5" s="463"/>
      <c r="CM5" s="463"/>
      <c r="CN5" s="463"/>
      <c r="CO5" s="463"/>
      <c r="CP5" s="463"/>
      <c r="CQ5" s="463"/>
      <c r="CR5" s="463"/>
      <c r="CS5" s="464"/>
      <c r="CT5" s="425">
        <v>95.8</v>
      </c>
      <c r="CU5" s="426"/>
      <c r="CV5" s="426"/>
      <c r="CW5" s="426"/>
      <c r="CX5" s="426"/>
      <c r="CY5" s="426"/>
      <c r="CZ5" s="426"/>
      <c r="DA5" s="427"/>
      <c r="DB5" s="425">
        <v>93.3</v>
      </c>
      <c r="DC5" s="426"/>
      <c r="DD5" s="426"/>
      <c r="DE5" s="426"/>
      <c r="DF5" s="426"/>
      <c r="DG5" s="426"/>
      <c r="DH5" s="426"/>
      <c r="DI5" s="427"/>
      <c r="DJ5" s="185"/>
      <c r="DK5" s="185"/>
      <c r="DL5" s="185"/>
      <c r="DM5" s="185"/>
      <c r="DN5" s="185"/>
      <c r="DO5" s="185"/>
    </row>
    <row r="6" spans="1:119" ht="18.75" customHeight="1" x14ac:dyDescent="0.15">
      <c r="A6" s="186"/>
      <c r="B6" s="428" t="s">
        <v>95</v>
      </c>
      <c r="C6" s="429"/>
      <c r="D6" s="429"/>
      <c r="E6" s="430"/>
      <c r="F6" s="430"/>
      <c r="G6" s="430"/>
      <c r="H6" s="430"/>
      <c r="I6" s="430"/>
      <c r="J6" s="430"/>
      <c r="K6" s="430"/>
      <c r="L6" s="430" t="s">
        <v>96</v>
      </c>
      <c r="M6" s="430"/>
      <c r="N6" s="430"/>
      <c r="O6" s="430"/>
      <c r="P6" s="430"/>
      <c r="Q6" s="430"/>
      <c r="R6" s="434"/>
      <c r="S6" s="434"/>
      <c r="T6" s="434"/>
      <c r="U6" s="434"/>
      <c r="V6" s="435"/>
      <c r="W6" s="438" t="s">
        <v>97</v>
      </c>
      <c r="X6" s="439"/>
      <c r="Y6" s="439"/>
      <c r="Z6" s="439"/>
      <c r="AA6" s="439"/>
      <c r="AB6" s="429"/>
      <c r="AC6" s="442" t="s">
        <v>98</v>
      </c>
      <c r="AD6" s="443"/>
      <c r="AE6" s="443"/>
      <c r="AF6" s="443"/>
      <c r="AG6" s="443"/>
      <c r="AH6" s="443"/>
      <c r="AI6" s="443"/>
      <c r="AJ6" s="443"/>
      <c r="AK6" s="443"/>
      <c r="AL6" s="444"/>
      <c r="AM6" s="451" t="s">
        <v>99</v>
      </c>
      <c r="AN6" s="452"/>
      <c r="AO6" s="452"/>
      <c r="AP6" s="452"/>
      <c r="AQ6" s="452"/>
      <c r="AR6" s="452"/>
      <c r="AS6" s="452"/>
      <c r="AT6" s="453"/>
      <c r="AU6" s="454" t="s">
        <v>92</v>
      </c>
      <c r="AV6" s="455"/>
      <c r="AW6" s="455"/>
      <c r="AX6" s="455"/>
      <c r="AY6" s="456" t="s">
        <v>100</v>
      </c>
      <c r="AZ6" s="457"/>
      <c r="BA6" s="457"/>
      <c r="BB6" s="457"/>
      <c r="BC6" s="457"/>
      <c r="BD6" s="457"/>
      <c r="BE6" s="457"/>
      <c r="BF6" s="457"/>
      <c r="BG6" s="457"/>
      <c r="BH6" s="457"/>
      <c r="BI6" s="457"/>
      <c r="BJ6" s="457"/>
      <c r="BK6" s="457"/>
      <c r="BL6" s="457"/>
      <c r="BM6" s="458"/>
      <c r="BN6" s="459">
        <v>114856</v>
      </c>
      <c r="BO6" s="460"/>
      <c r="BP6" s="460"/>
      <c r="BQ6" s="460"/>
      <c r="BR6" s="460"/>
      <c r="BS6" s="460"/>
      <c r="BT6" s="460"/>
      <c r="BU6" s="461"/>
      <c r="BV6" s="459">
        <v>179842</v>
      </c>
      <c r="BW6" s="460"/>
      <c r="BX6" s="460"/>
      <c r="BY6" s="460"/>
      <c r="BZ6" s="460"/>
      <c r="CA6" s="460"/>
      <c r="CB6" s="460"/>
      <c r="CC6" s="461"/>
      <c r="CD6" s="462" t="s">
        <v>101</v>
      </c>
      <c r="CE6" s="463"/>
      <c r="CF6" s="463"/>
      <c r="CG6" s="463"/>
      <c r="CH6" s="463"/>
      <c r="CI6" s="463"/>
      <c r="CJ6" s="463"/>
      <c r="CK6" s="463"/>
      <c r="CL6" s="463"/>
      <c r="CM6" s="463"/>
      <c r="CN6" s="463"/>
      <c r="CO6" s="463"/>
      <c r="CP6" s="463"/>
      <c r="CQ6" s="463"/>
      <c r="CR6" s="463"/>
      <c r="CS6" s="464"/>
      <c r="CT6" s="465">
        <v>101.6</v>
      </c>
      <c r="CU6" s="466"/>
      <c r="CV6" s="466"/>
      <c r="CW6" s="466"/>
      <c r="CX6" s="466"/>
      <c r="CY6" s="466"/>
      <c r="CZ6" s="466"/>
      <c r="DA6" s="467"/>
      <c r="DB6" s="465">
        <v>98.6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45"/>
      <c r="AD7" s="446"/>
      <c r="AE7" s="446"/>
      <c r="AF7" s="446"/>
      <c r="AG7" s="446"/>
      <c r="AH7" s="446"/>
      <c r="AI7" s="446"/>
      <c r="AJ7" s="446"/>
      <c r="AK7" s="446"/>
      <c r="AL7" s="447"/>
      <c r="AM7" s="451" t="s">
        <v>102</v>
      </c>
      <c r="AN7" s="452"/>
      <c r="AO7" s="452"/>
      <c r="AP7" s="452"/>
      <c r="AQ7" s="452"/>
      <c r="AR7" s="452"/>
      <c r="AS7" s="452"/>
      <c r="AT7" s="453"/>
      <c r="AU7" s="454" t="s">
        <v>92</v>
      </c>
      <c r="AV7" s="455"/>
      <c r="AW7" s="455"/>
      <c r="AX7" s="455"/>
      <c r="AY7" s="456" t="s">
        <v>103</v>
      </c>
      <c r="AZ7" s="457"/>
      <c r="BA7" s="457"/>
      <c r="BB7" s="457"/>
      <c r="BC7" s="457"/>
      <c r="BD7" s="457"/>
      <c r="BE7" s="457"/>
      <c r="BF7" s="457"/>
      <c r="BG7" s="457"/>
      <c r="BH7" s="457"/>
      <c r="BI7" s="457"/>
      <c r="BJ7" s="457"/>
      <c r="BK7" s="457"/>
      <c r="BL7" s="457"/>
      <c r="BM7" s="458"/>
      <c r="BN7" s="459">
        <v>12113</v>
      </c>
      <c r="BO7" s="460"/>
      <c r="BP7" s="460"/>
      <c r="BQ7" s="460"/>
      <c r="BR7" s="460"/>
      <c r="BS7" s="460"/>
      <c r="BT7" s="460"/>
      <c r="BU7" s="461"/>
      <c r="BV7" s="459">
        <v>78616</v>
      </c>
      <c r="BW7" s="460"/>
      <c r="BX7" s="460"/>
      <c r="BY7" s="460"/>
      <c r="BZ7" s="460"/>
      <c r="CA7" s="460"/>
      <c r="CB7" s="460"/>
      <c r="CC7" s="461"/>
      <c r="CD7" s="462" t="s">
        <v>104</v>
      </c>
      <c r="CE7" s="463"/>
      <c r="CF7" s="463"/>
      <c r="CG7" s="463"/>
      <c r="CH7" s="463"/>
      <c r="CI7" s="463"/>
      <c r="CJ7" s="463"/>
      <c r="CK7" s="463"/>
      <c r="CL7" s="463"/>
      <c r="CM7" s="463"/>
      <c r="CN7" s="463"/>
      <c r="CO7" s="463"/>
      <c r="CP7" s="463"/>
      <c r="CQ7" s="463"/>
      <c r="CR7" s="463"/>
      <c r="CS7" s="464"/>
      <c r="CT7" s="459">
        <v>7937964</v>
      </c>
      <c r="CU7" s="460"/>
      <c r="CV7" s="460"/>
      <c r="CW7" s="460"/>
      <c r="CX7" s="460"/>
      <c r="CY7" s="460"/>
      <c r="CZ7" s="460"/>
      <c r="DA7" s="461"/>
      <c r="DB7" s="459">
        <v>7897166</v>
      </c>
      <c r="DC7" s="460"/>
      <c r="DD7" s="460"/>
      <c r="DE7" s="460"/>
      <c r="DF7" s="460"/>
      <c r="DG7" s="460"/>
      <c r="DH7" s="460"/>
      <c r="DI7" s="461"/>
      <c r="DJ7" s="185"/>
      <c r="DK7" s="185"/>
      <c r="DL7" s="185"/>
      <c r="DM7" s="185"/>
      <c r="DN7" s="185"/>
      <c r="DO7" s="185"/>
    </row>
    <row r="8" spans="1:119" ht="18.75" customHeight="1" thickBot="1" x14ac:dyDescent="0.2">
      <c r="A8" s="186"/>
      <c r="B8" s="431"/>
      <c r="C8" s="432"/>
      <c r="D8" s="432"/>
      <c r="E8" s="433"/>
      <c r="F8" s="433"/>
      <c r="G8" s="433"/>
      <c r="H8" s="433"/>
      <c r="I8" s="433"/>
      <c r="J8" s="433"/>
      <c r="K8" s="433"/>
      <c r="L8" s="433"/>
      <c r="M8" s="433"/>
      <c r="N8" s="433"/>
      <c r="O8" s="433"/>
      <c r="P8" s="433"/>
      <c r="Q8" s="433"/>
      <c r="R8" s="436"/>
      <c r="S8" s="436"/>
      <c r="T8" s="436"/>
      <c r="U8" s="436"/>
      <c r="V8" s="437"/>
      <c r="W8" s="440"/>
      <c r="X8" s="441"/>
      <c r="Y8" s="441"/>
      <c r="Z8" s="441"/>
      <c r="AA8" s="441"/>
      <c r="AB8" s="432"/>
      <c r="AC8" s="448"/>
      <c r="AD8" s="449"/>
      <c r="AE8" s="449"/>
      <c r="AF8" s="449"/>
      <c r="AG8" s="449"/>
      <c r="AH8" s="449"/>
      <c r="AI8" s="449"/>
      <c r="AJ8" s="449"/>
      <c r="AK8" s="449"/>
      <c r="AL8" s="450"/>
      <c r="AM8" s="451" t="s">
        <v>105</v>
      </c>
      <c r="AN8" s="452"/>
      <c r="AO8" s="452"/>
      <c r="AP8" s="452"/>
      <c r="AQ8" s="452"/>
      <c r="AR8" s="452"/>
      <c r="AS8" s="452"/>
      <c r="AT8" s="453"/>
      <c r="AU8" s="454" t="s">
        <v>92</v>
      </c>
      <c r="AV8" s="455"/>
      <c r="AW8" s="455"/>
      <c r="AX8" s="455"/>
      <c r="AY8" s="456" t="s">
        <v>106</v>
      </c>
      <c r="AZ8" s="457"/>
      <c r="BA8" s="457"/>
      <c r="BB8" s="457"/>
      <c r="BC8" s="457"/>
      <c r="BD8" s="457"/>
      <c r="BE8" s="457"/>
      <c r="BF8" s="457"/>
      <c r="BG8" s="457"/>
      <c r="BH8" s="457"/>
      <c r="BI8" s="457"/>
      <c r="BJ8" s="457"/>
      <c r="BK8" s="457"/>
      <c r="BL8" s="457"/>
      <c r="BM8" s="458"/>
      <c r="BN8" s="459">
        <v>102743</v>
      </c>
      <c r="BO8" s="460"/>
      <c r="BP8" s="460"/>
      <c r="BQ8" s="460"/>
      <c r="BR8" s="460"/>
      <c r="BS8" s="460"/>
      <c r="BT8" s="460"/>
      <c r="BU8" s="461"/>
      <c r="BV8" s="459">
        <v>101226</v>
      </c>
      <c r="BW8" s="460"/>
      <c r="BX8" s="460"/>
      <c r="BY8" s="460"/>
      <c r="BZ8" s="460"/>
      <c r="CA8" s="460"/>
      <c r="CB8" s="460"/>
      <c r="CC8" s="461"/>
      <c r="CD8" s="462" t="s">
        <v>107</v>
      </c>
      <c r="CE8" s="463"/>
      <c r="CF8" s="463"/>
      <c r="CG8" s="463"/>
      <c r="CH8" s="463"/>
      <c r="CI8" s="463"/>
      <c r="CJ8" s="463"/>
      <c r="CK8" s="463"/>
      <c r="CL8" s="463"/>
      <c r="CM8" s="463"/>
      <c r="CN8" s="463"/>
      <c r="CO8" s="463"/>
      <c r="CP8" s="463"/>
      <c r="CQ8" s="463"/>
      <c r="CR8" s="463"/>
      <c r="CS8" s="464"/>
      <c r="CT8" s="468">
        <v>0.56000000000000005</v>
      </c>
      <c r="CU8" s="469"/>
      <c r="CV8" s="469"/>
      <c r="CW8" s="469"/>
      <c r="CX8" s="469"/>
      <c r="CY8" s="469"/>
      <c r="CZ8" s="469"/>
      <c r="DA8" s="470"/>
      <c r="DB8" s="468">
        <v>0.55000000000000004</v>
      </c>
      <c r="DC8" s="469"/>
      <c r="DD8" s="469"/>
      <c r="DE8" s="469"/>
      <c r="DF8" s="469"/>
      <c r="DG8" s="469"/>
      <c r="DH8" s="469"/>
      <c r="DI8" s="470"/>
      <c r="DJ8" s="185"/>
      <c r="DK8" s="185"/>
      <c r="DL8" s="185"/>
      <c r="DM8" s="185"/>
      <c r="DN8" s="185"/>
      <c r="DO8" s="185"/>
    </row>
    <row r="9" spans="1:119" ht="18.75" customHeight="1" thickBot="1" x14ac:dyDescent="0.2">
      <c r="A9" s="186"/>
      <c r="B9" s="422" t="s">
        <v>108</v>
      </c>
      <c r="C9" s="423"/>
      <c r="D9" s="423"/>
      <c r="E9" s="423"/>
      <c r="F9" s="423"/>
      <c r="G9" s="423"/>
      <c r="H9" s="423"/>
      <c r="I9" s="423"/>
      <c r="J9" s="423"/>
      <c r="K9" s="471"/>
      <c r="L9" s="472" t="s">
        <v>109</v>
      </c>
      <c r="M9" s="473"/>
      <c r="N9" s="473"/>
      <c r="O9" s="473"/>
      <c r="P9" s="473"/>
      <c r="Q9" s="474"/>
      <c r="R9" s="475">
        <v>34174</v>
      </c>
      <c r="S9" s="476"/>
      <c r="T9" s="476"/>
      <c r="U9" s="476"/>
      <c r="V9" s="477"/>
      <c r="W9" s="385" t="s">
        <v>110</v>
      </c>
      <c r="X9" s="386"/>
      <c r="Y9" s="386"/>
      <c r="Z9" s="386"/>
      <c r="AA9" s="386"/>
      <c r="AB9" s="386"/>
      <c r="AC9" s="386"/>
      <c r="AD9" s="386"/>
      <c r="AE9" s="386"/>
      <c r="AF9" s="386"/>
      <c r="AG9" s="386"/>
      <c r="AH9" s="386"/>
      <c r="AI9" s="386"/>
      <c r="AJ9" s="386"/>
      <c r="AK9" s="386"/>
      <c r="AL9" s="387"/>
      <c r="AM9" s="451" t="s">
        <v>111</v>
      </c>
      <c r="AN9" s="452"/>
      <c r="AO9" s="452"/>
      <c r="AP9" s="452"/>
      <c r="AQ9" s="452"/>
      <c r="AR9" s="452"/>
      <c r="AS9" s="452"/>
      <c r="AT9" s="453"/>
      <c r="AU9" s="454" t="s">
        <v>92</v>
      </c>
      <c r="AV9" s="455"/>
      <c r="AW9" s="455"/>
      <c r="AX9" s="455"/>
      <c r="AY9" s="456" t="s">
        <v>112</v>
      </c>
      <c r="AZ9" s="457"/>
      <c r="BA9" s="457"/>
      <c r="BB9" s="457"/>
      <c r="BC9" s="457"/>
      <c r="BD9" s="457"/>
      <c r="BE9" s="457"/>
      <c r="BF9" s="457"/>
      <c r="BG9" s="457"/>
      <c r="BH9" s="457"/>
      <c r="BI9" s="457"/>
      <c r="BJ9" s="457"/>
      <c r="BK9" s="457"/>
      <c r="BL9" s="457"/>
      <c r="BM9" s="458"/>
      <c r="BN9" s="459">
        <v>1517</v>
      </c>
      <c r="BO9" s="460"/>
      <c r="BP9" s="460"/>
      <c r="BQ9" s="460"/>
      <c r="BR9" s="460"/>
      <c r="BS9" s="460"/>
      <c r="BT9" s="460"/>
      <c r="BU9" s="461"/>
      <c r="BV9" s="459">
        <v>-75636</v>
      </c>
      <c r="BW9" s="460"/>
      <c r="BX9" s="460"/>
      <c r="BY9" s="460"/>
      <c r="BZ9" s="460"/>
      <c r="CA9" s="460"/>
      <c r="CB9" s="460"/>
      <c r="CC9" s="461"/>
      <c r="CD9" s="462" t="s">
        <v>113</v>
      </c>
      <c r="CE9" s="463"/>
      <c r="CF9" s="463"/>
      <c r="CG9" s="463"/>
      <c r="CH9" s="463"/>
      <c r="CI9" s="463"/>
      <c r="CJ9" s="463"/>
      <c r="CK9" s="463"/>
      <c r="CL9" s="463"/>
      <c r="CM9" s="463"/>
      <c r="CN9" s="463"/>
      <c r="CO9" s="463"/>
      <c r="CP9" s="463"/>
      <c r="CQ9" s="463"/>
      <c r="CR9" s="463"/>
      <c r="CS9" s="464"/>
      <c r="CT9" s="425">
        <v>13.9</v>
      </c>
      <c r="CU9" s="426"/>
      <c r="CV9" s="426"/>
      <c r="CW9" s="426"/>
      <c r="CX9" s="426"/>
      <c r="CY9" s="426"/>
      <c r="CZ9" s="426"/>
      <c r="DA9" s="427"/>
      <c r="DB9" s="425">
        <v>13.1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114</v>
      </c>
      <c r="M10" s="452"/>
      <c r="N10" s="452"/>
      <c r="O10" s="452"/>
      <c r="P10" s="452"/>
      <c r="Q10" s="453"/>
      <c r="R10" s="479">
        <v>35259</v>
      </c>
      <c r="S10" s="480"/>
      <c r="T10" s="480"/>
      <c r="U10" s="480"/>
      <c r="V10" s="481"/>
      <c r="W10" s="416"/>
      <c r="X10" s="417"/>
      <c r="Y10" s="417"/>
      <c r="Z10" s="417"/>
      <c r="AA10" s="417"/>
      <c r="AB10" s="417"/>
      <c r="AC10" s="417"/>
      <c r="AD10" s="417"/>
      <c r="AE10" s="417"/>
      <c r="AF10" s="417"/>
      <c r="AG10" s="417"/>
      <c r="AH10" s="417"/>
      <c r="AI10" s="417"/>
      <c r="AJ10" s="417"/>
      <c r="AK10" s="417"/>
      <c r="AL10" s="420"/>
      <c r="AM10" s="451" t="s">
        <v>115</v>
      </c>
      <c r="AN10" s="452"/>
      <c r="AO10" s="452"/>
      <c r="AP10" s="452"/>
      <c r="AQ10" s="452"/>
      <c r="AR10" s="452"/>
      <c r="AS10" s="452"/>
      <c r="AT10" s="453"/>
      <c r="AU10" s="454" t="s">
        <v>116</v>
      </c>
      <c r="AV10" s="455"/>
      <c r="AW10" s="455"/>
      <c r="AX10" s="455"/>
      <c r="AY10" s="456" t="s">
        <v>117</v>
      </c>
      <c r="AZ10" s="457"/>
      <c r="BA10" s="457"/>
      <c r="BB10" s="457"/>
      <c r="BC10" s="457"/>
      <c r="BD10" s="457"/>
      <c r="BE10" s="457"/>
      <c r="BF10" s="457"/>
      <c r="BG10" s="457"/>
      <c r="BH10" s="457"/>
      <c r="BI10" s="457"/>
      <c r="BJ10" s="457"/>
      <c r="BK10" s="457"/>
      <c r="BL10" s="457"/>
      <c r="BM10" s="458"/>
      <c r="BN10" s="459">
        <v>0</v>
      </c>
      <c r="BO10" s="460"/>
      <c r="BP10" s="460"/>
      <c r="BQ10" s="460"/>
      <c r="BR10" s="460"/>
      <c r="BS10" s="460"/>
      <c r="BT10" s="460"/>
      <c r="BU10" s="461"/>
      <c r="BV10" s="459">
        <v>0</v>
      </c>
      <c r="BW10" s="460"/>
      <c r="BX10" s="460"/>
      <c r="BY10" s="460"/>
      <c r="BZ10" s="460"/>
      <c r="CA10" s="460"/>
      <c r="CB10" s="460"/>
      <c r="CC10" s="461"/>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119</v>
      </c>
      <c r="M11" s="483"/>
      <c r="N11" s="483"/>
      <c r="O11" s="483"/>
      <c r="P11" s="483"/>
      <c r="Q11" s="484"/>
      <c r="R11" s="485" t="s">
        <v>120</v>
      </c>
      <c r="S11" s="486"/>
      <c r="T11" s="486"/>
      <c r="U11" s="486"/>
      <c r="V11" s="487"/>
      <c r="W11" s="416"/>
      <c r="X11" s="417"/>
      <c r="Y11" s="417"/>
      <c r="Z11" s="417"/>
      <c r="AA11" s="417"/>
      <c r="AB11" s="417"/>
      <c r="AC11" s="417"/>
      <c r="AD11" s="417"/>
      <c r="AE11" s="417"/>
      <c r="AF11" s="417"/>
      <c r="AG11" s="417"/>
      <c r="AH11" s="417"/>
      <c r="AI11" s="417"/>
      <c r="AJ11" s="417"/>
      <c r="AK11" s="417"/>
      <c r="AL11" s="420"/>
      <c r="AM11" s="451" t="s">
        <v>121</v>
      </c>
      <c r="AN11" s="452"/>
      <c r="AO11" s="452"/>
      <c r="AP11" s="452"/>
      <c r="AQ11" s="452"/>
      <c r="AR11" s="452"/>
      <c r="AS11" s="452"/>
      <c r="AT11" s="453"/>
      <c r="AU11" s="454" t="s">
        <v>92</v>
      </c>
      <c r="AV11" s="455"/>
      <c r="AW11" s="455"/>
      <c r="AX11" s="455"/>
      <c r="AY11" s="456" t="s">
        <v>122</v>
      </c>
      <c r="AZ11" s="457"/>
      <c r="BA11" s="457"/>
      <c r="BB11" s="457"/>
      <c r="BC11" s="457"/>
      <c r="BD11" s="457"/>
      <c r="BE11" s="457"/>
      <c r="BF11" s="457"/>
      <c r="BG11" s="457"/>
      <c r="BH11" s="457"/>
      <c r="BI11" s="457"/>
      <c r="BJ11" s="457"/>
      <c r="BK11" s="457"/>
      <c r="BL11" s="457"/>
      <c r="BM11" s="458"/>
      <c r="BN11" s="459">
        <v>0</v>
      </c>
      <c r="BO11" s="460"/>
      <c r="BP11" s="460"/>
      <c r="BQ11" s="460"/>
      <c r="BR11" s="460"/>
      <c r="BS11" s="460"/>
      <c r="BT11" s="460"/>
      <c r="BU11" s="461"/>
      <c r="BV11" s="459">
        <v>0</v>
      </c>
      <c r="BW11" s="460"/>
      <c r="BX11" s="460"/>
      <c r="BY11" s="460"/>
      <c r="BZ11" s="460"/>
      <c r="CA11" s="460"/>
      <c r="CB11" s="460"/>
      <c r="CC11" s="461"/>
      <c r="CD11" s="462" t="s">
        <v>123</v>
      </c>
      <c r="CE11" s="463"/>
      <c r="CF11" s="463"/>
      <c r="CG11" s="463"/>
      <c r="CH11" s="463"/>
      <c r="CI11" s="463"/>
      <c r="CJ11" s="463"/>
      <c r="CK11" s="463"/>
      <c r="CL11" s="463"/>
      <c r="CM11" s="463"/>
      <c r="CN11" s="463"/>
      <c r="CO11" s="463"/>
      <c r="CP11" s="463"/>
      <c r="CQ11" s="463"/>
      <c r="CR11" s="463"/>
      <c r="CS11" s="464"/>
      <c r="CT11" s="468" t="s">
        <v>124</v>
      </c>
      <c r="CU11" s="469"/>
      <c r="CV11" s="469"/>
      <c r="CW11" s="469"/>
      <c r="CX11" s="469"/>
      <c r="CY11" s="469"/>
      <c r="CZ11" s="469"/>
      <c r="DA11" s="470"/>
      <c r="DB11" s="468" t="s">
        <v>124</v>
      </c>
      <c r="DC11" s="469"/>
      <c r="DD11" s="469"/>
      <c r="DE11" s="469"/>
      <c r="DF11" s="469"/>
      <c r="DG11" s="469"/>
      <c r="DH11" s="469"/>
      <c r="DI11" s="470"/>
      <c r="DJ11" s="185"/>
      <c r="DK11" s="185"/>
      <c r="DL11" s="185"/>
      <c r="DM11" s="185"/>
      <c r="DN11" s="185"/>
      <c r="DO11" s="185"/>
    </row>
    <row r="12" spans="1:119" ht="18.75" customHeight="1" x14ac:dyDescent="0.15">
      <c r="A12" s="186"/>
      <c r="B12" s="488" t="s">
        <v>125</v>
      </c>
      <c r="C12" s="489"/>
      <c r="D12" s="489"/>
      <c r="E12" s="489"/>
      <c r="F12" s="489"/>
      <c r="G12" s="489"/>
      <c r="H12" s="489"/>
      <c r="I12" s="489"/>
      <c r="J12" s="489"/>
      <c r="K12" s="490"/>
      <c r="L12" s="497" t="s">
        <v>126</v>
      </c>
      <c r="M12" s="498"/>
      <c r="N12" s="498"/>
      <c r="O12" s="498"/>
      <c r="P12" s="498"/>
      <c r="Q12" s="499"/>
      <c r="R12" s="500">
        <v>34201</v>
      </c>
      <c r="S12" s="501"/>
      <c r="T12" s="501"/>
      <c r="U12" s="501"/>
      <c r="V12" s="502"/>
      <c r="W12" s="503" t="s">
        <v>1</v>
      </c>
      <c r="X12" s="455"/>
      <c r="Y12" s="455"/>
      <c r="Z12" s="455"/>
      <c r="AA12" s="455"/>
      <c r="AB12" s="504"/>
      <c r="AC12" s="454" t="s">
        <v>127</v>
      </c>
      <c r="AD12" s="455"/>
      <c r="AE12" s="455"/>
      <c r="AF12" s="455"/>
      <c r="AG12" s="504"/>
      <c r="AH12" s="454" t="s">
        <v>128</v>
      </c>
      <c r="AI12" s="455"/>
      <c r="AJ12" s="455"/>
      <c r="AK12" s="455"/>
      <c r="AL12" s="505"/>
      <c r="AM12" s="451" t="s">
        <v>129</v>
      </c>
      <c r="AN12" s="452"/>
      <c r="AO12" s="452"/>
      <c r="AP12" s="452"/>
      <c r="AQ12" s="452"/>
      <c r="AR12" s="452"/>
      <c r="AS12" s="452"/>
      <c r="AT12" s="453"/>
      <c r="AU12" s="454" t="s">
        <v>92</v>
      </c>
      <c r="AV12" s="455"/>
      <c r="AW12" s="455"/>
      <c r="AX12" s="455"/>
      <c r="AY12" s="456" t="s">
        <v>130</v>
      </c>
      <c r="AZ12" s="457"/>
      <c r="BA12" s="457"/>
      <c r="BB12" s="457"/>
      <c r="BC12" s="457"/>
      <c r="BD12" s="457"/>
      <c r="BE12" s="457"/>
      <c r="BF12" s="457"/>
      <c r="BG12" s="457"/>
      <c r="BH12" s="457"/>
      <c r="BI12" s="457"/>
      <c r="BJ12" s="457"/>
      <c r="BK12" s="457"/>
      <c r="BL12" s="457"/>
      <c r="BM12" s="458"/>
      <c r="BN12" s="459">
        <v>0</v>
      </c>
      <c r="BO12" s="460"/>
      <c r="BP12" s="460"/>
      <c r="BQ12" s="460"/>
      <c r="BR12" s="460"/>
      <c r="BS12" s="460"/>
      <c r="BT12" s="460"/>
      <c r="BU12" s="461"/>
      <c r="BV12" s="459">
        <v>0</v>
      </c>
      <c r="BW12" s="460"/>
      <c r="BX12" s="460"/>
      <c r="BY12" s="460"/>
      <c r="BZ12" s="460"/>
      <c r="CA12" s="460"/>
      <c r="CB12" s="460"/>
      <c r="CC12" s="461"/>
      <c r="CD12" s="462" t="s">
        <v>131</v>
      </c>
      <c r="CE12" s="463"/>
      <c r="CF12" s="463"/>
      <c r="CG12" s="463"/>
      <c r="CH12" s="463"/>
      <c r="CI12" s="463"/>
      <c r="CJ12" s="463"/>
      <c r="CK12" s="463"/>
      <c r="CL12" s="463"/>
      <c r="CM12" s="463"/>
      <c r="CN12" s="463"/>
      <c r="CO12" s="463"/>
      <c r="CP12" s="463"/>
      <c r="CQ12" s="463"/>
      <c r="CR12" s="463"/>
      <c r="CS12" s="464"/>
      <c r="CT12" s="468" t="s">
        <v>132</v>
      </c>
      <c r="CU12" s="469"/>
      <c r="CV12" s="469"/>
      <c r="CW12" s="469"/>
      <c r="CX12" s="469"/>
      <c r="CY12" s="469"/>
      <c r="CZ12" s="469"/>
      <c r="DA12" s="470"/>
      <c r="DB12" s="468" t="s">
        <v>132</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133</v>
      </c>
      <c r="N13" s="517"/>
      <c r="O13" s="517"/>
      <c r="P13" s="517"/>
      <c r="Q13" s="518"/>
      <c r="R13" s="509">
        <v>33699</v>
      </c>
      <c r="S13" s="510"/>
      <c r="T13" s="510"/>
      <c r="U13" s="510"/>
      <c r="V13" s="511"/>
      <c r="W13" s="438" t="s">
        <v>134</v>
      </c>
      <c r="X13" s="439"/>
      <c r="Y13" s="439"/>
      <c r="Z13" s="439"/>
      <c r="AA13" s="439"/>
      <c r="AB13" s="429"/>
      <c r="AC13" s="479">
        <v>667</v>
      </c>
      <c r="AD13" s="480"/>
      <c r="AE13" s="480"/>
      <c r="AF13" s="480"/>
      <c r="AG13" s="519"/>
      <c r="AH13" s="479">
        <v>700</v>
      </c>
      <c r="AI13" s="480"/>
      <c r="AJ13" s="480"/>
      <c r="AK13" s="480"/>
      <c r="AL13" s="481"/>
      <c r="AM13" s="451" t="s">
        <v>135</v>
      </c>
      <c r="AN13" s="452"/>
      <c r="AO13" s="452"/>
      <c r="AP13" s="452"/>
      <c r="AQ13" s="452"/>
      <c r="AR13" s="452"/>
      <c r="AS13" s="452"/>
      <c r="AT13" s="453"/>
      <c r="AU13" s="454" t="s">
        <v>136</v>
      </c>
      <c r="AV13" s="455"/>
      <c r="AW13" s="455"/>
      <c r="AX13" s="455"/>
      <c r="AY13" s="456" t="s">
        <v>137</v>
      </c>
      <c r="AZ13" s="457"/>
      <c r="BA13" s="457"/>
      <c r="BB13" s="457"/>
      <c r="BC13" s="457"/>
      <c r="BD13" s="457"/>
      <c r="BE13" s="457"/>
      <c r="BF13" s="457"/>
      <c r="BG13" s="457"/>
      <c r="BH13" s="457"/>
      <c r="BI13" s="457"/>
      <c r="BJ13" s="457"/>
      <c r="BK13" s="457"/>
      <c r="BL13" s="457"/>
      <c r="BM13" s="458"/>
      <c r="BN13" s="459">
        <v>1517</v>
      </c>
      <c r="BO13" s="460"/>
      <c r="BP13" s="460"/>
      <c r="BQ13" s="460"/>
      <c r="BR13" s="460"/>
      <c r="BS13" s="460"/>
      <c r="BT13" s="460"/>
      <c r="BU13" s="461"/>
      <c r="BV13" s="459">
        <v>-75636</v>
      </c>
      <c r="BW13" s="460"/>
      <c r="BX13" s="460"/>
      <c r="BY13" s="460"/>
      <c r="BZ13" s="460"/>
      <c r="CA13" s="460"/>
      <c r="CB13" s="460"/>
      <c r="CC13" s="461"/>
      <c r="CD13" s="462" t="s">
        <v>138</v>
      </c>
      <c r="CE13" s="463"/>
      <c r="CF13" s="463"/>
      <c r="CG13" s="463"/>
      <c r="CH13" s="463"/>
      <c r="CI13" s="463"/>
      <c r="CJ13" s="463"/>
      <c r="CK13" s="463"/>
      <c r="CL13" s="463"/>
      <c r="CM13" s="463"/>
      <c r="CN13" s="463"/>
      <c r="CO13" s="463"/>
      <c r="CP13" s="463"/>
      <c r="CQ13" s="463"/>
      <c r="CR13" s="463"/>
      <c r="CS13" s="464"/>
      <c r="CT13" s="425">
        <v>13.4</v>
      </c>
      <c r="CU13" s="426"/>
      <c r="CV13" s="426"/>
      <c r="CW13" s="426"/>
      <c r="CX13" s="426"/>
      <c r="CY13" s="426"/>
      <c r="CZ13" s="426"/>
      <c r="DA13" s="427"/>
      <c r="DB13" s="425">
        <v>13.4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139</v>
      </c>
      <c r="M14" s="507"/>
      <c r="N14" s="507"/>
      <c r="O14" s="507"/>
      <c r="P14" s="507"/>
      <c r="Q14" s="508"/>
      <c r="R14" s="509">
        <v>34498</v>
      </c>
      <c r="S14" s="510"/>
      <c r="T14" s="510"/>
      <c r="U14" s="510"/>
      <c r="V14" s="511"/>
      <c r="W14" s="418"/>
      <c r="X14" s="419"/>
      <c r="Y14" s="419"/>
      <c r="Z14" s="419"/>
      <c r="AA14" s="419"/>
      <c r="AB14" s="408"/>
      <c r="AC14" s="512">
        <v>4.0999999999999996</v>
      </c>
      <c r="AD14" s="513"/>
      <c r="AE14" s="513"/>
      <c r="AF14" s="513"/>
      <c r="AG14" s="514"/>
      <c r="AH14" s="512">
        <v>4.3</v>
      </c>
      <c r="AI14" s="513"/>
      <c r="AJ14" s="513"/>
      <c r="AK14" s="513"/>
      <c r="AL14" s="515"/>
      <c r="AM14" s="451"/>
      <c r="AN14" s="452"/>
      <c r="AO14" s="452"/>
      <c r="AP14" s="452"/>
      <c r="AQ14" s="452"/>
      <c r="AR14" s="452"/>
      <c r="AS14" s="452"/>
      <c r="AT14" s="453"/>
      <c r="AU14" s="454"/>
      <c r="AV14" s="455"/>
      <c r="AW14" s="455"/>
      <c r="AX14" s="455"/>
      <c r="AY14" s="456"/>
      <c r="AZ14" s="457"/>
      <c r="BA14" s="457"/>
      <c r="BB14" s="457"/>
      <c r="BC14" s="457"/>
      <c r="BD14" s="457"/>
      <c r="BE14" s="457"/>
      <c r="BF14" s="457"/>
      <c r="BG14" s="457"/>
      <c r="BH14" s="457"/>
      <c r="BI14" s="457"/>
      <c r="BJ14" s="457"/>
      <c r="BK14" s="457"/>
      <c r="BL14" s="457"/>
      <c r="BM14" s="458"/>
      <c r="BN14" s="459"/>
      <c r="BO14" s="460"/>
      <c r="BP14" s="460"/>
      <c r="BQ14" s="460"/>
      <c r="BR14" s="460"/>
      <c r="BS14" s="460"/>
      <c r="BT14" s="460"/>
      <c r="BU14" s="461"/>
      <c r="BV14" s="459"/>
      <c r="BW14" s="460"/>
      <c r="BX14" s="460"/>
      <c r="BY14" s="460"/>
      <c r="BZ14" s="460"/>
      <c r="CA14" s="460"/>
      <c r="CB14" s="460"/>
      <c r="CC14" s="461"/>
      <c r="CD14" s="520" t="s">
        <v>140</v>
      </c>
      <c r="CE14" s="521"/>
      <c r="CF14" s="521"/>
      <c r="CG14" s="521"/>
      <c r="CH14" s="521"/>
      <c r="CI14" s="521"/>
      <c r="CJ14" s="521"/>
      <c r="CK14" s="521"/>
      <c r="CL14" s="521"/>
      <c r="CM14" s="521"/>
      <c r="CN14" s="521"/>
      <c r="CO14" s="521"/>
      <c r="CP14" s="521"/>
      <c r="CQ14" s="521"/>
      <c r="CR14" s="521"/>
      <c r="CS14" s="522"/>
      <c r="CT14" s="523">
        <v>125.2</v>
      </c>
      <c r="CU14" s="524"/>
      <c r="CV14" s="524"/>
      <c r="CW14" s="524"/>
      <c r="CX14" s="524"/>
      <c r="CY14" s="524"/>
      <c r="CZ14" s="524"/>
      <c r="DA14" s="525"/>
      <c r="DB14" s="523">
        <v>137.19999999999999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141</v>
      </c>
      <c r="N15" s="517"/>
      <c r="O15" s="517"/>
      <c r="P15" s="517"/>
      <c r="Q15" s="518"/>
      <c r="R15" s="509">
        <v>34005</v>
      </c>
      <c r="S15" s="510"/>
      <c r="T15" s="510"/>
      <c r="U15" s="510"/>
      <c r="V15" s="511"/>
      <c r="W15" s="438" t="s">
        <v>142</v>
      </c>
      <c r="X15" s="439"/>
      <c r="Y15" s="439"/>
      <c r="Z15" s="439"/>
      <c r="AA15" s="439"/>
      <c r="AB15" s="429"/>
      <c r="AC15" s="479">
        <v>4186</v>
      </c>
      <c r="AD15" s="480"/>
      <c r="AE15" s="480"/>
      <c r="AF15" s="480"/>
      <c r="AG15" s="519"/>
      <c r="AH15" s="479">
        <v>4363</v>
      </c>
      <c r="AI15" s="480"/>
      <c r="AJ15" s="480"/>
      <c r="AK15" s="480"/>
      <c r="AL15" s="481"/>
      <c r="AM15" s="451"/>
      <c r="AN15" s="452"/>
      <c r="AO15" s="452"/>
      <c r="AP15" s="452"/>
      <c r="AQ15" s="452"/>
      <c r="AR15" s="452"/>
      <c r="AS15" s="452"/>
      <c r="AT15" s="453"/>
      <c r="AU15" s="454"/>
      <c r="AV15" s="455"/>
      <c r="AW15" s="455"/>
      <c r="AX15" s="455"/>
      <c r="AY15" s="388" t="s">
        <v>143</v>
      </c>
      <c r="AZ15" s="389"/>
      <c r="BA15" s="389"/>
      <c r="BB15" s="389"/>
      <c r="BC15" s="389"/>
      <c r="BD15" s="389"/>
      <c r="BE15" s="389"/>
      <c r="BF15" s="389"/>
      <c r="BG15" s="389"/>
      <c r="BH15" s="389"/>
      <c r="BI15" s="389"/>
      <c r="BJ15" s="389"/>
      <c r="BK15" s="389"/>
      <c r="BL15" s="389"/>
      <c r="BM15" s="390"/>
      <c r="BN15" s="391">
        <v>3705848</v>
      </c>
      <c r="BO15" s="392"/>
      <c r="BP15" s="392"/>
      <c r="BQ15" s="392"/>
      <c r="BR15" s="392"/>
      <c r="BS15" s="392"/>
      <c r="BT15" s="392"/>
      <c r="BU15" s="393"/>
      <c r="BV15" s="391">
        <v>3644442</v>
      </c>
      <c r="BW15" s="392"/>
      <c r="BX15" s="392"/>
      <c r="BY15" s="392"/>
      <c r="BZ15" s="392"/>
      <c r="CA15" s="392"/>
      <c r="CB15" s="392"/>
      <c r="CC15" s="393"/>
      <c r="CD15" s="526" t="s">
        <v>144</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145</v>
      </c>
      <c r="M16" s="529"/>
      <c r="N16" s="529"/>
      <c r="O16" s="529"/>
      <c r="P16" s="529"/>
      <c r="Q16" s="530"/>
      <c r="R16" s="531" t="s">
        <v>146</v>
      </c>
      <c r="S16" s="532"/>
      <c r="T16" s="532"/>
      <c r="U16" s="532"/>
      <c r="V16" s="533"/>
      <c r="W16" s="418"/>
      <c r="X16" s="419"/>
      <c r="Y16" s="419"/>
      <c r="Z16" s="419"/>
      <c r="AA16" s="419"/>
      <c r="AB16" s="408"/>
      <c r="AC16" s="512">
        <v>25.9</v>
      </c>
      <c r="AD16" s="513"/>
      <c r="AE16" s="513"/>
      <c r="AF16" s="513"/>
      <c r="AG16" s="514"/>
      <c r="AH16" s="512">
        <v>26.9</v>
      </c>
      <c r="AI16" s="513"/>
      <c r="AJ16" s="513"/>
      <c r="AK16" s="513"/>
      <c r="AL16" s="515"/>
      <c r="AM16" s="451"/>
      <c r="AN16" s="452"/>
      <c r="AO16" s="452"/>
      <c r="AP16" s="452"/>
      <c r="AQ16" s="452"/>
      <c r="AR16" s="452"/>
      <c r="AS16" s="452"/>
      <c r="AT16" s="453"/>
      <c r="AU16" s="454"/>
      <c r="AV16" s="455"/>
      <c r="AW16" s="455"/>
      <c r="AX16" s="455"/>
      <c r="AY16" s="456" t="s">
        <v>147</v>
      </c>
      <c r="AZ16" s="457"/>
      <c r="BA16" s="457"/>
      <c r="BB16" s="457"/>
      <c r="BC16" s="457"/>
      <c r="BD16" s="457"/>
      <c r="BE16" s="457"/>
      <c r="BF16" s="457"/>
      <c r="BG16" s="457"/>
      <c r="BH16" s="457"/>
      <c r="BI16" s="457"/>
      <c r="BJ16" s="457"/>
      <c r="BK16" s="457"/>
      <c r="BL16" s="457"/>
      <c r="BM16" s="458"/>
      <c r="BN16" s="459">
        <v>6481338</v>
      </c>
      <c r="BO16" s="460"/>
      <c r="BP16" s="460"/>
      <c r="BQ16" s="460"/>
      <c r="BR16" s="460"/>
      <c r="BS16" s="460"/>
      <c r="BT16" s="460"/>
      <c r="BU16" s="461"/>
      <c r="BV16" s="459">
        <v>6470938</v>
      </c>
      <c r="BW16" s="460"/>
      <c r="BX16" s="460"/>
      <c r="BY16" s="460"/>
      <c r="BZ16" s="460"/>
      <c r="CA16" s="460"/>
      <c r="CB16" s="460"/>
      <c r="CC16" s="461"/>
      <c r="CD16" s="200"/>
      <c r="CE16" s="537" t="s">
        <v>148</v>
      </c>
      <c r="CF16" s="537"/>
      <c r="CG16" s="537"/>
      <c r="CH16" s="537"/>
      <c r="CI16" s="537"/>
      <c r="CJ16" s="537"/>
      <c r="CK16" s="537"/>
      <c r="CL16" s="537"/>
      <c r="CM16" s="537"/>
      <c r="CN16" s="537"/>
      <c r="CO16" s="537"/>
      <c r="CP16" s="537"/>
      <c r="CQ16" s="537"/>
      <c r="CR16" s="537"/>
      <c r="CS16" s="538"/>
      <c r="CT16" s="425">
        <v>5.3</v>
      </c>
      <c r="CU16" s="426"/>
      <c r="CV16" s="426"/>
      <c r="CW16" s="426"/>
      <c r="CX16" s="426"/>
      <c r="CY16" s="426"/>
      <c r="CZ16" s="426"/>
      <c r="DA16" s="427"/>
      <c r="DB16" s="425">
        <v>6.6</v>
      </c>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4" t="s">
        <v>149</v>
      </c>
      <c r="N17" s="535"/>
      <c r="O17" s="535"/>
      <c r="P17" s="535"/>
      <c r="Q17" s="536"/>
      <c r="R17" s="531" t="s">
        <v>150</v>
      </c>
      <c r="S17" s="532"/>
      <c r="T17" s="532"/>
      <c r="U17" s="532"/>
      <c r="V17" s="533"/>
      <c r="W17" s="438" t="s">
        <v>151</v>
      </c>
      <c r="X17" s="439"/>
      <c r="Y17" s="439"/>
      <c r="Z17" s="439"/>
      <c r="AA17" s="439"/>
      <c r="AB17" s="429"/>
      <c r="AC17" s="479">
        <v>11289</v>
      </c>
      <c r="AD17" s="480"/>
      <c r="AE17" s="480"/>
      <c r="AF17" s="480"/>
      <c r="AG17" s="519"/>
      <c r="AH17" s="479">
        <v>11176</v>
      </c>
      <c r="AI17" s="480"/>
      <c r="AJ17" s="480"/>
      <c r="AK17" s="480"/>
      <c r="AL17" s="481"/>
      <c r="AM17" s="451"/>
      <c r="AN17" s="452"/>
      <c r="AO17" s="452"/>
      <c r="AP17" s="452"/>
      <c r="AQ17" s="452"/>
      <c r="AR17" s="452"/>
      <c r="AS17" s="452"/>
      <c r="AT17" s="453"/>
      <c r="AU17" s="454"/>
      <c r="AV17" s="455"/>
      <c r="AW17" s="455"/>
      <c r="AX17" s="455"/>
      <c r="AY17" s="456" t="s">
        <v>152</v>
      </c>
      <c r="AZ17" s="457"/>
      <c r="BA17" s="457"/>
      <c r="BB17" s="457"/>
      <c r="BC17" s="457"/>
      <c r="BD17" s="457"/>
      <c r="BE17" s="457"/>
      <c r="BF17" s="457"/>
      <c r="BG17" s="457"/>
      <c r="BH17" s="457"/>
      <c r="BI17" s="457"/>
      <c r="BJ17" s="457"/>
      <c r="BK17" s="457"/>
      <c r="BL17" s="457"/>
      <c r="BM17" s="458"/>
      <c r="BN17" s="459">
        <v>4699147</v>
      </c>
      <c r="BO17" s="460"/>
      <c r="BP17" s="460"/>
      <c r="BQ17" s="460"/>
      <c r="BR17" s="460"/>
      <c r="BS17" s="460"/>
      <c r="BT17" s="460"/>
      <c r="BU17" s="461"/>
      <c r="BV17" s="459">
        <v>4618670</v>
      </c>
      <c r="BW17" s="460"/>
      <c r="BX17" s="460"/>
      <c r="BY17" s="460"/>
      <c r="BZ17" s="460"/>
      <c r="CA17" s="460"/>
      <c r="CB17" s="460"/>
      <c r="CC17" s="461"/>
      <c r="CD17" s="200"/>
      <c r="CE17" s="537"/>
      <c r="CF17" s="537"/>
      <c r="CG17" s="537"/>
      <c r="CH17" s="537"/>
      <c r="CI17" s="537"/>
      <c r="CJ17" s="537"/>
      <c r="CK17" s="537"/>
      <c r="CL17" s="537"/>
      <c r="CM17" s="537"/>
      <c r="CN17" s="537"/>
      <c r="CO17" s="537"/>
      <c r="CP17" s="537"/>
      <c r="CQ17" s="537"/>
      <c r="CR17" s="537"/>
      <c r="CS17" s="538"/>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153</v>
      </c>
      <c r="C18" s="471"/>
      <c r="D18" s="471"/>
      <c r="E18" s="540"/>
      <c r="F18" s="540"/>
      <c r="G18" s="540"/>
      <c r="H18" s="540"/>
      <c r="I18" s="540"/>
      <c r="J18" s="540"/>
      <c r="K18" s="540"/>
      <c r="L18" s="541">
        <v>29.1</v>
      </c>
      <c r="M18" s="541"/>
      <c r="N18" s="541"/>
      <c r="O18" s="541"/>
      <c r="P18" s="541"/>
      <c r="Q18" s="541"/>
      <c r="R18" s="542"/>
      <c r="S18" s="542"/>
      <c r="T18" s="542"/>
      <c r="U18" s="542"/>
      <c r="V18" s="543"/>
      <c r="W18" s="440"/>
      <c r="X18" s="441"/>
      <c r="Y18" s="441"/>
      <c r="Z18" s="441"/>
      <c r="AA18" s="441"/>
      <c r="AB18" s="432"/>
      <c r="AC18" s="544">
        <v>69.900000000000006</v>
      </c>
      <c r="AD18" s="545"/>
      <c r="AE18" s="545"/>
      <c r="AF18" s="545"/>
      <c r="AG18" s="546"/>
      <c r="AH18" s="544">
        <v>68.8</v>
      </c>
      <c r="AI18" s="545"/>
      <c r="AJ18" s="545"/>
      <c r="AK18" s="545"/>
      <c r="AL18" s="547"/>
      <c r="AM18" s="451"/>
      <c r="AN18" s="452"/>
      <c r="AO18" s="452"/>
      <c r="AP18" s="452"/>
      <c r="AQ18" s="452"/>
      <c r="AR18" s="452"/>
      <c r="AS18" s="452"/>
      <c r="AT18" s="453"/>
      <c r="AU18" s="454"/>
      <c r="AV18" s="455"/>
      <c r="AW18" s="455"/>
      <c r="AX18" s="455"/>
      <c r="AY18" s="456" t="s">
        <v>154</v>
      </c>
      <c r="AZ18" s="457"/>
      <c r="BA18" s="457"/>
      <c r="BB18" s="457"/>
      <c r="BC18" s="457"/>
      <c r="BD18" s="457"/>
      <c r="BE18" s="457"/>
      <c r="BF18" s="457"/>
      <c r="BG18" s="457"/>
      <c r="BH18" s="457"/>
      <c r="BI18" s="457"/>
      <c r="BJ18" s="457"/>
      <c r="BK18" s="457"/>
      <c r="BL18" s="457"/>
      <c r="BM18" s="458"/>
      <c r="BN18" s="459">
        <v>7879814</v>
      </c>
      <c r="BO18" s="460"/>
      <c r="BP18" s="460"/>
      <c r="BQ18" s="460"/>
      <c r="BR18" s="460"/>
      <c r="BS18" s="460"/>
      <c r="BT18" s="460"/>
      <c r="BU18" s="461"/>
      <c r="BV18" s="459">
        <v>7777049</v>
      </c>
      <c r="BW18" s="460"/>
      <c r="BX18" s="460"/>
      <c r="BY18" s="460"/>
      <c r="BZ18" s="460"/>
      <c r="CA18" s="460"/>
      <c r="CB18" s="460"/>
      <c r="CC18" s="461"/>
      <c r="CD18" s="200"/>
      <c r="CE18" s="537"/>
      <c r="CF18" s="537"/>
      <c r="CG18" s="537"/>
      <c r="CH18" s="537"/>
      <c r="CI18" s="537"/>
      <c r="CJ18" s="537"/>
      <c r="CK18" s="537"/>
      <c r="CL18" s="537"/>
      <c r="CM18" s="537"/>
      <c r="CN18" s="537"/>
      <c r="CO18" s="537"/>
      <c r="CP18" s="537"/>
      <c r="CQ18" s="537"/>
      <c r="CR18" s="537"/>
      <c r="CS18" s="538"/>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155</v>
      </c>
      <c r="C19" s="471"/>
      <c r="D19" s="471"/>
      <c r="E19" s="540"/>
      <c r="F19" s="540"/>
      <c r="G19" s="540"/>
      <c r="H19" s="540"/>
      <c r="I19" s="540"/>
      <c r="J19" s="540"/>
      <c r="K19" s="540"/>
      <c r="L19" s="548">
        <v>1174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1"/>
      <c r="AN19" s="452"/>
      <c r="AO19" s="452"/>
      <c r="AP19" s="452"/>
      <c r="AQ19" s="452"/>
      <c r="AR19" s="452"/>
      <c r="AS19" s="452"/>
      <c r="AT19" s="453"/>
      <c r="AU19" s="454"/>
      <c r="AV19" s="455"/>
      <c r="AW19" s="455"/>
      <c r="AX19" s="455"/>
      <c r="AY19" s="456" t="s">
        <v>156</v>
      </c>
      <c r="AZ19" s="457"/>
      <c r="BA19" s="457"/>
      <c r="BB19" s="457"/>
      <c r="BC19" s="457"/>
      <c r="BD19" s="457"/>
      <c r="BE19" s="457"/>
      <c r="BF19" s="457"/>
      <c r="BG19" s="457"/>
      <c r="BH19" s="457"/>
      <c r="BI19" s="457"/>
      <c r="BJ19" s="457"/>
      <c r="BK19" s="457"/>
      <c r="BL19" s="457"/>
      <c r="BM19" s="458"/>
      <c r="BN19" s="459">
        <v>9660289</v>
      </c>
      <c r="BO19" s="460"/>
      <c r="BP19" s="460"/>
      <c r="BQ19" s="460"/>
      <c r="BR19" s="460"/>
      <c r="BS19" s="460"/>
      <c r="BT19" s="460"/>
      <c r="BU19" s="461"/>
      <c r="BV19" s="459">
        <v>10304358</v>
      </c>
      <c r="BW19" s="460"/>
      <c r="BX19" s="460"/>
      <c r="BY19" s="460"/>
      <c r="BZ19" s="460"/>
      <c r="CA19" s="460"/>
      <c r="CB19" s="460"/>
      <c r="CC19" s="461"/>
      <c r="CD19" s="200"/>
      <c r="CE19" s="537"/>
      <c r="CF19" s="537"/>
      <c r="CG19" s="537"/>
      <c r="CH19" s="537"/>
      <c r="CI19" s="537"/>
      <c r="CJ19" s="537"/>
      <c r="CK19" s="537"/>
      <c r="CL19" s="537"/>
      <c r="CM19" s="537"/>
      <c r="CN19" s="537"/>
      <c r="CO19" s="537"/>
      <c r="CP19" s="537"/>
      <c r="CQ19" s="537"/>
      <c r="CR19" s="537"/>
      <c r="CS19" s="538"/>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157</v>
      </c>
      <c r="C20" s="471"/>
      <c r="D20" s="471"/>
      <c r="E20" s="540"/>
      <c r="F20" s="540"/>
      <c r="G20" s="540"/>
      <c r="H20" s="540"/>
      <c r="I20" s="540"/>
      <c r="J20" s="540"/>
      <c r="K20" s="540"/>
      <c r="L20" s="548">
        <v>13094</v>
      </c>
      <c r="M20" s="548"/>
      <c r="N20" s="548"/>
      <c r="O20" s="548"/>
      <c r="P20" s="548"/>
      <c r="Q20" s="548"/>
      <c r="R20" s="549"/>
      <c r="S20" s="549"/>
      <c r="T20" s="549"/>
      <c r="U20" s="549"/>
      <c r="V20" s="550"/>
      <c r="W20" s="440"/>
      <c r="X20" s="441"/>
      <c r="Y20" s="441"/>
      <c r="Z20" s="441"/>
      <c r="AA20" s="441"/>
      <c r="AB20" s="441"/>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56"/>
      <c r="AZ20" s="457"/>
      <c r="BA20" s="457"/>
      <c r="BB20" s="457"/>
      <c r="BC20" s="457"/>
      <c r="BD20" s="457"/>
      <c r="BE20" s="457"/>
      <c r="BF20" s="457"/>
      <c r="BG20" s="457"/>
      <c r="BH20" s="457"/>
      <c r="BI20" s="457"/>
      <c r="BJ20" s="457"/>
      <c r="BK20" s="457"/>
      <c r="BL20" s="457"/>
      <c r="BM20" s="458"/>
      <c r="BN20" s="459"/>
      <c r="BO20" s="460"/>
      <c r="BP20" s="460"/>
      <c r="BQ20" s="460"/>
      <c r="BR20" s="460"/>
      <c r="BS20" s="460"/>
      <c r="BT20" s="460"/>
      <c r="BU20" s="461"/>
      <c r="BV20" s="459"/>
      <c r="BW20" s="460"/>
      <c r="BX20" s="460"/>
      <c r="BY20" s="460"/>
      <c r="BZ20" s="460"/>
      <c r="CA20" s="460"/>
      <c r="CB20" s="460"/>
      <c r="CC20" s="461"/>
      <c r="CD20" s="200"/>
      <c r="CE20" s="537"/>
      <c r="CF20" s="537"/>
      <c r="CG20" s="537"/>
      <c r="CH20" s="537"/>
      <c r="CI20" s="537"/>
      <c r="CJ20" s="537"/>
      <c r="CK20" s="537"/>
      <c r="CL20" s="537"/>
      <c r="CM20" s="537"/>
      <c r="CN20" s="537"/>
      <c r="CO20" s="537"/>
      <c r="CP20" s="537"/>
      <c r="CQ20" s="537"/>
      <c r="CR20" s="537"/>
      <c r="CS20" s="538"/>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00"/>
      <c r="CE21" s="537"/>
      <c r="CF21" s="537"/>
      <c r="CG21" s="537"/>
      <c r="CH21" s="537"/>
      <c r="CI21" s="537"/>
      <c r="CJ21" s="537"/>
      <c r="CK21" s="537"/>
      <c r="CL21" s="537"/>
      <c r="CM21" s="537"/>
      <c r="CN21" s="537"/>
      <c r="CO21" s="537"/>
      <c r="CP21" s="537"/>
      <c r="CQ21" s="537"/>
      <c r="CR21" s="537"/>
      <c r="CS21" s="538"/>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159</v>
      </c>
      <c r="C22" s="563"/>
      <c r="D22" s="564"/>
      <c r="E22" s="434" t="s">
        <v>1</v>
      </c>
      <c r="F22" s="439"/>
      <c r="G22" s="439"/>
      <c r="H22" s="439"/>
      <c r="I22" s="439"/>
      <c r="J22" s="439"/>
      <c r="K22" s="429"/>
      <c r="L22" s="434" t="s">
        <v>160</v>
      </c>
      <c r="M22" s="439"/>
      <c r="N22" s="439"/>
      <c r="O22" s="439"/>
      <c r="P22" s="429"/>
      <c r="Q22" s="571" t="s">
        <v>161</v>
      </c>
      <c r="R22" s="572"/>
      <c r="S22" s="572"/>
      <c r="T22" s="572"/>
      <c r="U22" s="572"/>
      <c r="V22" s="573"/>
      <c r="W22" s="577" t="s">
        <v>162</v>
      </c>
      <c r="X22" s="563"/>
      <c r="Y22" s="564"/>
      <c r="Z22" s="434" t="s">
        <v>1</v>
      </c>
      <c r="AA22" s="439"/>
      <c r="AB22" s="439"/>
      <c r="AC22" s="439"/>
      <c r="AD22" s="439"/>
      <c r="AE22" s="439"/>
      <c r="AF22" s="439"/>
      <c r="AG22" s="429"/>
      <c r="AH22" s="582" t="s">
        <v>163</v>
      </c>
      <c r="AI22" s="439"/>
      <c r="AJ22" s="439"/>
      <c r="AK22" s="439"/>
      <c r="AL22" s="429"/>
      <c r="AM22" s="582" t="s">
        <v>164</v>
      </c>
      <c r="AN22" s="583"/>
      <c r="AO22" s="583"/>
      <c r="AP22" s="583"/>
      <c r="AQ22" s="583"/>
      <c r="AR22" s="584"/>
      <c r="AS22" s="571" t="s">
        <v>161</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200"/>
      <c r="CE22" s="537"/>
      <c r="CF22" s="537"/>
      <c r="CG22" s="537"/>
      <c r="CH22" s="537"/>
      <c r="CI22" s="537"/>
      <c r="CJ22" s="537"/>
      <c r="CK22" s="537"/>
      <c r="CL22" s="537"/>
      <c r="CM22" s="537"/>
      <c r="CN22" s="537"/>
      <c r="CO22" s="537"/>
      <c r="CP22" s="537"/>
      <c r="CQ22" s="537"/>
      <c r="CR22" s="537"/>
      <c r="CS22" s="538"/>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85"/>
      <c r="AN23" s="586"/>
      <c r="AO23" s="586"/>
      <c r="AP23" s="586"/>
      <c r="AQ23" s="586"/>
      <c r="AR23" s="587"/>
      <c r="AS23" s="574"/>
      <c r="AT23" s="575"/>
      <c r="AU23" s="575"/>
      <c r="AV23" s="575"/>
      <c r="AW23" s="575"/>
      <c r="AX23" s="589"/>
      <c r="AY23" s="388" t="s">
        <v>165</v>
      </c>
      <c r="AZ23" s="389"/>
      <c r="BA23" s="389"/>
      <c r="BB23" s="389"/>
      <c r="BC23" s="389"/>
      <c r="BD23" s="389"/>
      <c r="BE23" s="389"/>
      <c r="BF23" s="389"/>
      <c r="BG23" s="389"/>
      <c r="BH23" s="389"/>
      <c r="BI23" s="389"/>
      <c r="BJ23" s="389"/>
      <c r="BK23" s="389"/>
      <c r="BL23" s="389"/>
      <c r="BM23" s="390"/>
      <c r="BN23" s="459">
        <v>12128919</v>
      </c>
      <c r="BO23" s="460"/>
      <c r="BP23" s="460"/>
      <c r="BQ23" s="460"/>
      <c r="BR23" s="460"/>
      <c r="BS23" s="460"/>
      <c r="BT23" s="460"/>
      <c r="BU23" s="461"/>
      <c r="BV23" s="459">
        <v>12401647</v>
      </c>
      <c r="BW23" s="460"/>
      <c r="BX23" s="460"/>
      <c r="BY23" s="460"/>
      <c r="BZ23" s="460"/>
      <c r="CA23" s="460"/>
      <c r="CB23" s="460"/>
      <c r="CC23" s="461"/>
      <c r="CD23" s="200"/>
      <c r="CE23" s="537"/>
      <c r="CF23" s="537"/>
      <c r="CG23" s="537"/>
      <c r="CH23" s="537"/>
      <c r="CI23" s="537"/>
      <c r="CJ23" s="537"/>
      <c r="CK23" s="537"/>
      <c r="CL23" s="537"/>
      <c r="CM23" s="537"/>
      <c r="CN23" s="537"/>
      <c r="CO23" s="537"/>
      <c r="CP23" s="537"/>
      <c r="CQ23" s="537"/>
      <c r="CR23" s="537"/>
      <c r="CS23" s="538"/>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166</v>
      </c>
      <c r="F24" s="452"/>
      <c r="G24" s="452"/>
      <c r="H24" s="452"/>
      <c r="I24" s="452"/>
      <c r="J24" s="452"/>
      <c r="K24" s="453"/>
      <c r="L24" s="479">
        <v>1</v>
      </c>
      <c r="M24" s="480"/>
      <c r="N24" s="480"/>
      <c r="O24" s="480"/>
      <c r="P24" s="519"/>
      <c r="Q24" s="479">
        <v>9450</v>
      </c>
      <c r="R24" s="480"/>
      <c r="S24" s="480"/>
      <c r="T24" s="480"/>
      <c r="U24" s="480"/>
      <c r="V24" s="519"/>
      <c r="W24" s="578"/>
      <c r="X24" s="566"/>
      <c r="Y24" s="567"/>
      <c r="Z24" s="478" t="s">
        <v>167</v>
      </c>
      <c r="AA24" s="452"/>
      <c r="AB24" s="452"/>
      <c r="AC24" s="452"/>
      <c r="AD24" s="452"/>
      <c r="AE24" s="452"/>
      <c r="AF24" s="452"/>
      <c r="AG24" s="453"/>
      <c r="AH24" s="479">
        <v>222</v>
      </c>
      <c r="AI24" s="480"/>
      <c r="AJ24" s="480"/>
      <c r="AK24" s="480"/>
      <c r="AL24" s="519"/>
      <c r="AM24" s="479">
        <v>708402</v>
      </c>
      <c r="AN24" s="480"/>
      <c r="AO24" s="480"/>
      <c r="AP24" s="480"/>
      <c r="AQ24" s="480"/>
      <c r="AR24" s="519"/>
      <c r="AS24" s="479">
        <v>3191</v>
      </c>
      <c r="AT24" s="480"/>
      <c r="AU24" s="480"/>
      <c r="AV24" s="480"/>
      <c r="AW24" s="480"/>
      <c r="AX24" s="481"/>
      <c r="AY24" s="590" t="s">
        <v>168</v>
      </c>
      <c r="AZ24" s="591"/>
      <c r="BA24" s="591"/>
      <c r="BB24" s="591"/>
      <c r="BC24" s="591"/>
      <c r="BD24" s="591"/>
      <c r="BE24" s="591"/>
      <c r="BF24" s="591"/>
      <c r="BG24" s="591"/>
      <c r="BH24" s="591"/>
      <c r="BI24" s="591"/>
      <c r="BJ24" s="591"/>
      <c r="BK24" s="591"/>
      <c r="BL24" s="591"/>
      <c r="BM24" s="592"/>
      <c r="BN24" s="459">
        <v>9775537</v>
      </c>
      <c r="BO24" s="460"/>
      <c r="BP24" s="460"/>
      <c r="BQ24" s="460"/>
      <c r="BR24" s="460"/>
      <c r="BS24" s="460"/>
      <c r="BT24" s="460"/>
      <c r="BU24" s="461"/>
      <c r="BV24" s="459">
        <v>10035995</v>
      </c>
      <c r="BW24" s="460"/>
      <c r="BX24" s="460"/>
      <c r="BY24" s="460"/>
      <c r="BZ24" s="460"/>
      <c r="CA24" s="460"/>
      <c r="CB24" s="460"/>
      <c r="CC24" s="461"/>
      <c r="CD24" s="200"/>
      <c r="CE24" s="537"/>
      <c r="CF24" s="537"/>
      <c r="CG24" s="537"/>
      <c r="CH24" s="537"/>
      <c r="CI24" s="537"/>
      <c r="CJ24" s="537"/>
      <c r="CK24" s="537"/>
      <c r="CL24" s="537"/>
      <c r="CM24" s="537"/>
      <c r="CN24" s="537"/>
      <c r="CO24" s="537"/>
      <c r="CP24" s="537"/>
      <c r="CQ24" s="537"/>
      <c r="CR24" s="537"/>
      <c r="CS24" s="538"/>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169</v>
      </c>
      <c r="F25" s="452"/>
      <c r="G25" s="452"/>
      <c r="H25" s="452"/>
      <c r="I25" s="452"/>
      <c r="J25" s="452"/>
      <c r="K25" s="453"/>
      <c r="L25" s="479">
        <v>1</v>
      </c>
      <c r="M25" s="480"/>
      <c r="N25" s="480"/>
      <c r="O25" s="480"/>
      <c r="P25" s="519"/>
      <c r="Q25" s="479">
        <v>7810</v>
      </c>
      <c r="R25" s="480"/>
      <c r="S25" s="480"/>
      <c r="T25" s="480"/>
      <c r="U25" s="480"/>
      <c r="V25" s="519"/>
      <c r="W25" s="578"/>
      <c r="X25" s="566"/>
      <c r="Y25" s="567"/>
      <c r="Z25" s="478" t="s">
        <v>170</v>
      </c>
      <c r="AA25" s="452"/>
      <c r="AB25" s="452"/>
      <c r="AC25" s="452"/>
      <c r="AD25" s="452"/>
      <c r="AE25" s="452"/>
      <c r="AF25" s="452"/>
      <c r="AG25" s="453"/>
      <c r="AH25" s="479" t="s">
        <v>171</v>
      </c>
      <c r="AI25" s="480"/>
      <c r="AJ25" s="480"/>
      <c r="AK25" s="480"/>
      <c r="AL25" s="519"/>
      <c r="AM25" s="479" t="s">
        <v>132</v>
      </c>
      <c r="AN25" s="480"/>
      <c r="AO25" s="480"/>
      <c r="AP25" s="480"/>
      <c r="AQ25" s="480"/>
      <c r="AR25" s="519"/>
      <c r="AS25" s="479" t="s">
        <v>171</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879720</v>
      </c>
      <c r="BO25" s="392"/>
      <c r="BP25" s="392"/>
      <c r="BQ25" s="392"/>
      <c r="BR25" s="392"/>
      <c r="BS25" s="392"/>
      <c r="BT25" s="392"/>
      <c r="BU25" s="393"/>
      <c r="BV25" s="391">
        <v>800336</v>
      </c>
      <c r="BW25" s="392"/>
      <c r="BX25" s="392"/>
      <c r="BY25" s="392"/>
      <c r="BZ25" s="392"/>
      <c r="CA25" s="392"/>
      <c r="CB25" s="392"/>
      <c r="CC25" s="393"/>
      <c r="CD25" s="200"/>
      <c r="CE25" s="537"/>
      <c r="CF25" s="537"/>
      <c r="CG25" s="537"/>
      <c r="CH25" s="537"/>
      <c r="CI25" s="537"/>
      <c r="CJ25" s="537"/>
      <c r="CK25" s="537"/>
      <c r="CL25" s="537"/>
      <c r="CM25" s="537"/>
      <c r="CN25" s="537"/>
      <c r="CO25" s="537"/>
      <c r="CP25" s="537"/>
      <c r="CQ25" s="537"/>
      <c r="CR25" s="537"/>
      <c r="CS25" s="538"/>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2"/>
      <c r="G26" s="452"/>
      <c r="H26" s="452"/>
      <c r="I26" s="452"/>
      <c r="J26" s="452"/>
      <c r="K26" s="453"/>
      <c r="L26" s="479">
        <v>1</v>
      </c>
      <c r="M26" s="480"/>
      <c r="N26" s="480"/>
      <c r="O26" s="480"/>
      <c r="P26" s="519"/>
      <c r="Q26" s="479">
        <v>6610</v>
      </c>
      <c r="R26" s="480"/>
      <c r="S26" s="480"/>
      <c r="T26" s="480"/>
      <c r="U26" s="480"/>
      <c r="V26" s="519"/>
      <c r="W26" s="578"/>
      <c r="X26" s="566"/>
      <c r="Y26" s="567"/>
      <c r="Z26" s="478" t="s">
        <v>174</v>
      </c>
      <c r="AA26" s="596"/>
      <c r="AB26" s="596"/>
      <c r="AC26" s="596"/>
      <c r="AD26" s="596"/>
      <c r="AE26" s="596"/>
      <c r="AF26" s="596"/>
      <c r="AG26" s="597"/>
      <c r="AH26" s="479">
        <v>13</v>
      </c>
      <c r="AI26" s="480"/>
      <c r="AJ26" s="480"/>
      <c r="AK26" s="480"/>
      <c r="AL26" s="519"/>
      <c r="AM26" s="479">
        <v>47034</v>
      </c>
      <c r="AN26" s="480"/>
      <c r="AO26" s="480"/>
      <c r="AP26" s="480"/>
      <c r="AQ26" s="480"/>
      <c r="AR26" s="519"/>
      <c r="AS26" s="479">
        <v>3618</v>
      </c>
      <c r="AT26" s="480"/>
      <c r="AU26" s="480"/>
      <c r="AV26" s="480"/>
      <c r="AW26" s="480"/>
      <c r="AX26" s="481"/>
      <c r="AY26" s="462" t="s">
        <v>175</v>
      </c>
      <c r="AZ26" s="463"/>
      <c r="BA26" s="463"/>
      <c r="BB26" s="463"/>
      <c r="BC26" s="463"/>
      <c r="BD26" s="463"/>
      <c r="BE26" s="463"/>
      <c r="BF26" s="463"/>
      <c r="BG26" s="463"/>
      <c r="BH26" s="463"/>
      <c r="BI26" s="463"/>
      <c r="BJ26" s="463"/>
      <c r="BK26" s="463"/>
      <c r="BL26" s="463"/>
      <c r="BM26" s="464"/>
      <c r="BN26" s="459" t="s">
        <v>171</v>
      </c>
      <c r="BO26" s="460"/>
      <c r="BP26" s="460"/>
      <c r="BQ26" s="460"/>
      <c r="BR26" s="460"/>
      <c r="BS26" s="460"/>
      <c r="BT26" s="460"/>
      <c r="BU26" s="461"/>
      <c r="BV26" s="459" t="s">
        <v>171</v>
      </c>
      <c r="BW26" s="460"/>
      <c r="BX26" s="460"/>
      <c r="BY26" s="460"/>
      <c r="BZ26" s="460"/>
      <c r="CA26" s="460"/>
      <c r="CB26" s="460"/>
      <c r="CC26" s="461"/>
      <c r="CD26" s="200"/>
      <c r="CE26" s="537"/>
      <c r="CF26" s="537"/>
      <c r="CG26" s="537"/>
      <c r="CH26" s="537"/>
      <c r="CI26" s="537"/>
      <c r="CJ26" s="537"/>
      <c r="CK26" s="537"/>
      <c r="CL26" s="537"/>
      <c r="CM26" s="537"/>
      <c r="CN26" s="537"/>
      <c r="CO26" s="537"/>
      <c r="CP26" s="537"/>
      <c r="CQ26" s="537"/>
      <c r="CR26" s="537"/>
      <c r="CS26" s="538"/>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2"/>
      <c r="G27" s="452"/>
      <c r="H27" s="452"/>
      <c r="I27" s="452"/>
      <c r="J27" s="452"/>
      <c r="K27" s="453"/>
      <c r="L27" s="479">
        <v>1</v>
      </c>
      <c r="M27" s="480"/>
      <c r="N27" s="480"/>
      <c r="O27" s="480"/>
      <c r="P27" s="519"/>
      <c r="Q27" s="479">
        <v>4878</v>
      </c>
      <c r="R27" s="480"/>
      <c r="S27" s="480"/>
      <c r="T27" s="480"/>
      <c r="U27" s="480"/>
      <c r="V27" s="519"/>
      <c r="W27" s="578"/>
      <c r="X27" s="566"/>
      <c r="Y27" s="567"/>
      <c r="Z27" s="478" t="s">
        <v>177</v>
      </c>
      <c r="AA27" s="452"/>
      <c r="AB27" s="452"/>
      <c r="AC27" s="452"/>
      <c r="AD27" s="452"/>
      <c r="AE27" s="452"/>
      <c r="AF27" s="452"/>
      <c r="AG27" s="453"/>
      <c r="AH27" s="479" t="s">
        <v>178</v>
      </c>
      <c r="AI27" s="480"/>
      <c r="AJ27" s="480"/>
      <c r="AK27" s="480"/>
      <c r="AL27" s="519"/>
      <c r="AM27" s="479" t="s">
        <v>132</v>
      </c>
      <c r="AN27" s="480"/>
      <c r="AO27" s="480"/>
      <c r="AP27" s="480"/>
      <c r="AQ27" s="480"/>
      <c r="AR27" s="519"/>
      <c r="AS27" s="479" t="s">
        <v>132</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593" t="s">
        <v>171</v>
      </c>
      <c r="BO27" s="594"/>
      <c r="BP27" s="594"/>
      <c r="BQ27" s="594"/>
      <c r="BR27" s="594"/>
      <c r="BS27" s="594"/>
      <c r="BT27" s="594"/>
      <c r="BU27" s="595"/>
      <c r="BV27" s="593" t="s">
        <v>171</v>
      </c>
      <c r="BW27" s="594"/>
      <c r="BX27" s="594"/>
      <c r="BY27" s="594"/>
      <c r="BZ27" s="594"/>
      <c r="CA27" s="594"/>
      <c r="CB27" s="594"/>
      <c r="CC27" s="595"/>
      <c r="CD27" s="202"/>
      <c r="CE27" s="537"/>
      <c r="CF27" s="537"/>
      <c r="CG27" s="537"/>
      <c r="CH27" s="537"/>
      <c r="CI27" s="537"/>
      <c r="CJ27" s="537"/>
      <c r="CK27" s="537"/>
      <c r="CL27" s="537"/>
      <c r="CM27" s="537"/>
      <c r="CN27" s="537"/>
      <c r="CO27" s="537"/>
      <c r="CP27" s="537"/>
      <c r="CQ27" s="537"/>
      <c r="CR27" s="537"/>
      <c r="CS27" s="538"/>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2"/>
      <c r="G28" s="452"/>
      <c r="H28" s="452"/>
      <c r="I28" s="452"/>
      <c r="J28" s="452"/>
      <c r="K28" s="453"/>
      <c r="L28" s="479">
        <v>1</v>
      </c>
      <c r="M28" s="480"/>
      <c r="N28" s="480"/>
      <c r="O28" s="480"/>
      <c r="P28" s="519"/>
      <c r="Q28" s="479">
        <v>4140</v>
      </c>
      <c r="R28" s="480"/>
      <c r="S28" s="480"/>
      <c r="T28" s="480"/>
      <c r="U28" s="480"/>
      <c r="V28" s="519"/>
      <c r="W28" s="578"/>
      <c r="X28" s="566"/>
      <c r="Y28" s="567"/>
      <c r="Z28" s="478" t="s">
        <v>181</v>
      </c>
      <c r="AA28" s="452"/>
      <c r="AB28" s="452"/>
      <c r="AC28" s="452"/>
      <c r="AD28" s="452"/>
      <c r="AE28" s="452"/>
      <c r="AF28" s="452"/>
      <c r="AG28" s="453"/>
      <c r="AH28" s="479" t="s">
        <v>171</v>
      </c>
      <c r="AI28" s="480"/>
      <c r="AJ28" s="480"/>
      <c r="AK28" s="480"/>
      <c r="AL28" s="519"/>
      <c r="AM28" s="479" t="s">
        <v>171</v>
      </c>
      <c r="AN28" s="480"/>
      <c r="AO28" s="480"/>
      <c r="AP28" s="480"/>
      <c r="AQ28" s="480"/>
      <c r="AR28" s="519"/>
      <c r="AS28" s="479" t="s">
        <v>171</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2581625</v>
      </c>
      <c r="BO28" s="392"/>
      <c r="BP28" s="392"/>
      <c r="BQ28" s="392"/>
      <c r="BR28" s="392"/>
      <c r="BS28" s="392"/>
      <c r="BT28" s="392"/>
      <c r="BU28" s="393"/>
      <c r="BV28" s="391">
        <v>2581625</v>
      </c>
      <c r="BW28" s="392"/>
      <c r="BX28" s="392"/>
      <c r="BY28" s="392"/>
      <c r="BZ28" s="392"/>
      <c r="CA28" s="392"/>
      <c r="CB28" s="392"/>
      <c r="CC28" s="393"/>
      <c r="CD28" s="200"/>
      <c r="CE28" s="537"/>
      <c r="CF28" s="537"/>
      <c r="CG28" s="537"/>
      <c r="CH28" s="537"/>
      <c r="CI28" s="537"/>
      <c r="CJ28" s="537"/>
      <c r="CK28" s="537"/>
      <c r="CL28" s="537"/>
      <c r="CM28" s="537"/>
      <c r="CN28" s="537"/>
      <c r="CO28" s="537"/>
      <c r="CP28" s="537"/>
      <c r="CQ28" s="537"/>
      <c r="CR28" s="537"/>
      <c r="CS28" s="538"/>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2"/>
      <c r="G29" s="452"/>
      <c r="H29" s="452"/>
      <c r="I29" s="452"/>
      <c r="J29" s="452"/>
      <c r="K29" s="453"/>
      <c r="L29" s="479">
        <v>14</v>
      </c>
      <c r="M29" s="480"/>
      <c r="N29" s="480"/>
      <c r="O29" s="480"/>
      <c r="P29" s="519"/>
      <c r="Q29" s="479">
        <v>3852</v>
      </c>
      <c r="R29" s="480"/>
      <c r="S29" s="480"/>
      <c r="T29" s="480"/>
      <c r="U29" s="480"/>
      <c r="V29" s="519"/>
      <c r="W29" s="579"/>
      <c r="X29" s="580"/>
      <c r="Y29" s="581"/>
      <c r="Z29" s="478" t="s">
        <v>184</v>
      </c>
      <c r="AA29" s="452"/>
      <c r="AB29" s="452"/>
      <c r="AC29" s="452"/>
      <c r="AD29" s="452"/>
      <c r="AE29" s="452"/>
      <c r="AF29" s="452"/>
      <c r="AG29" s="453"/>
      <c r="AH29" s="479">
        <v>222</v>
      </c>
      <c r="AI29" s="480"/>
      <c r="AJ29" s="480"/>
      <c r="AK29" s="480"/>
      <c r="AL29" s="519"/>
      <c r="AM29" s="479">
        <v>708402</v>
      </c>
      <c r="AN29" s="480"/>
      <c r="AO29" s="480"/>
      <c r="AP29" s="480"/>
      <c r="AQ29" s="480"/>
      <c r="AR29" s="519"/>
      <c r="AS29" s="479">
        <v>3191</v>
      </c>
      <c r="AT29" s="480"/>
      <c r="AU29" s="480"/>
      <c r="AV29" s="480"/>
      <c r="AW29" s="480"/>
      <c r="AX29" s="481"/>
      <c r="AY29" s="607"/>
      <c r="AZ29" s="608"/>
      <c r="BA29" s="608"/>
      <c r="BB29" s="609"/>
      <c r="BC29" s="456" t="s">
        <v>185</v>
      </c>
      <c r="BD29" s="457"/>
      <c r="BE29" s="457"/>
      <c r="BF29" s="457"/>
      <c r="BG29" s="457"/>
      <c r="BH29" s="457"/>
      <c r="BI29" s="457"/>
      <c r="BJ29" s="457"/>
      <c r="BK29" s="457"/>
      <c r="BL29" s="457"/>
      <c r="BM29" s="458"/>
      <c r="BN29" s="459">
        <v>374028</v>
      </c>
      <c r="BO29" s="460"/>
      <c r="BP29" s="460"/>
      <c r="BQ29" s="460"/>
      <c r="BR29" s="460"/>
      <c r="BS29" s="460"/>
      <c r="BT29" s="460"/>
      <c r="BU29" s="461"/>
      <c r="BV29" s="459">
        <v>554028</v>
      </c>
      <c r="BW29" s="460"/>
      <c r="BX29" s="460"/>
      <c r="BY29" s="460"/>
      <c r="BZ29" s="460"/>
      <c r="CA29" s="460"/>
      <c r="CB29" s="460"/>
      <c r="CC29" s="461"/>
      <c r="CD29" s="202"/>
      <c r="CE29" s="537"/>
      <c r="CF29" s="537"/>
      <c r="CG29" s="537"/>
      <c r="CH29" s="537"/>
      <c r="CI29" s="537"/>
      <c r="CJ29" s="537"/>
      <c r="CK29" s="537"/>
      <c r="CL29" s="537"/>
      <c r="CM29" s="537"/>
      <c r="CN29" s="537"/>
      <c r="CO29" s="537"/>
      <c r="CP29" s="537"/>
      <c r="CQ29" s="537"/>
      <c r="CR29" s="537"/>
      <c r="CS29" s="538"/>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98"/>
      <c r="M30" s="599"/>
      <c r="N30" s="599"/>
      <c r="O30" s="599"/>
      <c r="P30" s="600"/>
      <c r="Q30" s="598"/>
      <c r="R30" s="599"/>
      <c r="S30" s="599"/>
      <c r="T30" s="599"/>
      <c r="U30" s="599"/>
      <c r="V30" s="600"/>
      <c r="W30" s="601" t="s">
        <v>186</v>
      </c>
      <c r="X30" s="602"/>
      <c r="Y30" s="602"/>
      <c r="Z30" s="602"/>
      <c r="AA30" s="602"/>
      <c r="AB30" s="602"/>
      <c r="AC30" s="602"/>
      <c r="AD30" s="602"/>
      <c r="AE30" s="602"/>
      <c r="AF30" s="602"/>
      <c r="AG30" s="603"/>
      <c r="AH30" s="544">
        <v>96.3</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49</v>
      </c>
      <c r="BD30" s="591"/>
      <c r="BE30" s="591"/>
      <c r="BF30" s="591"/>
      <c r="BG30" s="591"/>
      <c r="BH30" s="591"/>
      <c r="BI30" s="591"/>
      <c r="BJ30" s="591"/>
      <c r="BK30" s="591"/>
      <c r="BL30" s="591"/>
      <c r="BM30" s="592"/>
      <c r="BN30" s="593">
        <v>815890</v>
      </c>
      <c r="BO30" s="594"/>
      <c r="BP30" s="594"/>
      <c r="BQ30" s="594"/>
      <c r="BR30" s="594"/>
      <c r="BS30" s="594"/>
      <c r="BT30" s="594"/>
      <c r="BU30" s="595"/>
      <c r="BV30" s="593">
        <v>984430</v>
      </c>
      <c r="BW30" s="594"/>
      <c r="BX30" s="594"/>
      <c r="BY30" s="594"/>
      <c r="BZ30" s="594"/>
      <c r="CA30" s="594"/>
      <c r="CB30" s="594"/>
      <c r="CC30" s="59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46" t="s">
        <v>193</v>
      </c>
      <c r="D33" s="446"/>
      <c r="E33" s="417" t="s">
        <v>194</v>
      </c>
      <c r="F33" s="417"/>
      <c r="G33" s="417"/>
      <c r="H33" s="417"/>
      <c r="I33" s="417"/>
      <c r="J33" s="417"/>
      <c r="K33" s="417"/>
      <c r="L33" s="417"/>
      <c r="M33" s="417"/>
      <c r="N33" s="417"/>
      <c r="O33" s="417"/>
      <c r="P33" s="417"/>
      <c r="Q33" s="417"/>
      <c r="R33" s="417"/>
      <c r="S33" s="417"/>
      <c r="T33" s="215"/>
      <c r="U33" s="446" t="s">
        <v>193</v>
      </c>
      <c r="V33" s="446"/>
      <c r="W33" s="417" t="s">
        <v>194</v>
      </c>
      <c r="X33" s="417"/>
      <c r="Y33" s="417"/>
      <c r="Z33" s="417"/>
      <c r="AA33" s="417"/>
      <c r="AB33" s="417"/>
      <c r="AC33" s="417"/>
      <c r="AD33" s="417"/>
      <c r="AE33" s="417"/>
      <c r="AF33" s="417"/>
      <c r="AG33" s="417"/>
      <c r="AH33" s="417"/>
      <c r="AI33" s="417"/>
      <c r="AJ33" s="417"/>
      <c r="AK33" s="417"/>
      <c r="AL33" s="215"/>
      <c r="AM33" s="446" t="s">
        <v>195</v>
      </c>
      <c r="AN33" s="446"/>
      <c r="AO33" s="417" t="s">
        <v>194</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46" t="s">
        <v>196</v>
      </c>
      <c r="BX33" s="446"/>
      <c r="BY33" s="417" t="s">
        <v>198</v>
      </c>
      <c r="BZ33" s="417"/>
      <c r="CA33" s="417"/>
      <c r="CB33" s="417"/>
      <c r="CC33" s="417"/>
      <c r="CD33" s="417"/>
      <c r="CE33" s="417"/>
      <c r="CF33" s="417"/>
      <c r="CG33" s="417"/>
      <c r="CH33" s="417"/>
      <c r="CI33" s="417"/>
      <c r="CJ33" s="417"/>
      <c r="CK33" s="417"/>
      <c r="CL33" s="417"/>
      <c r="CM33" s="417"/>
      <c r="CN33" s="215"/>
      <c r="CO33" s="446" t="s">
        <v>199</v>
      </c>
      <c r="CP33" s="446"/>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国民健康保険費特別会計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市場事業費特別会計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鳥取県西部広域行政管理組合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鳥取県信用保証協会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高齢者住宅整備資金貸付事業費特別会計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介護保険費特別会計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下水道事業費特別会計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玉井斎場管理組合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境港市土地開発公社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後期高齢者医療費特別会計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IF('各会計、関係団体の財政状況及び健全化判断比率'!B34="","",'各会計、関係団体の財政状況及び健全化判断比率'!B34)</f>
        <v>土地区画整理費特別会計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鳥取県後期高齢者医療広域連合</v>
      </c>
      <c r="BZ36" s="615"/>
      <c r="CA36" s="615"/>
      <c r="CB36" s="615"/>
      <c r="CC36" s="615"/>
      <c r="CD36" s="615"/>
      <c r="CE36" s="615"/>
      <c r="CF36" s="615"/>
      <c r="CG36" s="615"/>
      <c r="CH36" s="615"/>
      <c r="CI36" s="615"/>
      <c r="CJ36" s="615"/>
      <c r="CK36" s="615"/>
      <c r="CL36" s="615"/>
      <c r="CM36" s="615"/>
      <c r="CN36" s="213"/>
      <c r="CO36" s="614">
        <f t="shared" si="3"/>
        <v>16</v>
      </c>
      <c r="CP36" s="614"/>
      <c r="CQ36" s="615" t="str">
        <f>IF('各会計、関係団体の財政状況及び健全化判断比率'!BS9="","",'各会計、関係団体の財政状況及び健全化判断比率'!BS9)</f>
        <v>境港市文化振興財団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駐車場費特別会計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鳥取県後期高齢者医療広域連合</v>
      </c>
      <c r="BZ37" s="615"/>
      <c r="CA37" s="615"/>
      <c r="CB37" s="615"/>
      <c r="CC37" s="615"/>
      <c r="CD37" s="615"/>
      <c r="CE37" s="615"/>
      <c r="CF37" s="615"/>
      <c r="CG37" s="615"/>
      <c r="CH37" s="615"/>
      <c r="CI37" s="615"/>
      <c r="CJ37" s="615"/>
      <c r="CK37" s="615"/>
      <c r="CL37" s="615"/>
      <c r="CM37" s="615"/>
      <c r="CN37" s="213"/>
      <c r="CO37" s="614">
        <f t="shared" si="3"/>
        <v>17</v>
      </c>
      <c r="CP37" s="614"/>
      <c r="CQ37" s="615" t="str">
        <f>IF('各会計、関係団体の財政状況及び健全化判断比率'!BS10="","",'各会計、関係団体の財政状況及び健全化判断比率'!BS10)</f>
        <v>境港市農業公社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vSrSHb6TIbyZK008Bl9RTBWn9L9j0EMcW0RLAmx1FAYJdCI5rLm13NzQdaMG0k2Urk5ZXsZGoUtDAjcpzsAwg==" saltValue="GjV+C42oBmseb7OH1uHK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DO15" sqref="DO1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3910468</v>
      </c>
      <c r="S5" s="631"/>
      <c r="T5" s="631"/>
      <c r="U5" s="631"/>
      <c r="V5" s="631"/>
      <c r="W5" s="631"/>
      <c r="X5" s="631"/>
      <c r="Y5" s="632"/>
      <c r="Z5" s="633">
        <v>24.7</v>
      </c>
      <c r="AA5" s="633"/>
      <c r="AB5" s="633"/>
      <c r="AC5" s="633"/>
      <c r="AD5" s="634">
        <v>3910446</v>
      </c>
      <c r="AE5" s="634"/>
      <c r="AF5" s="634"/>
      <c r="AG5" s="634"/>
      <c r="AH5" s="634"/>
      <c r="AI5" s="634"/>
      <c r="AJ5" s="634"/>
      <c r="AK5" s="634"/>
      <c r="AL5" s="635">
        <v>50.4</v>
      </c>
      <c r="AM5" s="636"/>
      <c r="AN5" s="636"/>
      <c r="AO5" s="637"/>
      <c r="AP5" s="627" t="s">
        <v>224</v>
      </c>
      <c r="AQ5" s="628"/>
      <c r="AR5" s="628"/>
      <c r="AS5" s="628"/>
      <c r="AT5" s="628"/>
      <c r="AU5" s="628"/>
      <c r="AV5" s="628"/>
      <c r="AW5" s="628"/>
      <c r="AX5" s="628"/>
      <c r="AY5" s="628"/>
      <c r="AZ5" s="628"/>
      <c r="BA5" s="628"/>
      <c r="BB5" s="628"/>
      <c r="BC5" s="628"/>
      <c r="BD5" s="628"/>
      <c r="BE5" s="628"/>
      <c r="BF5" s="629"/>
      <c r="BG5" s="641">
        <v>3903735</v>
      </c>
      <c r="BH5" s="642"/>
      <c r="BI5" s="642"/>
      <c r="BJ5" s="642"/>
      <c r="BK5" s="642"/>
      <c r="BL5" s="642"/>
      <c r="BM5" s="642"/>
      <c r="BN5" s="643"/>
      <c r="BO5" s="644">
        <v>99.8</v>
      </c>
      <c r="BP5" s="644"/>
      <c r="BQ5" s="644"/>
      <c r="BR5" s="644"/>
      <c r="BS5" s="645">
        <v>181113</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128980</v>
      </c>
      <c r="S6" s="642"/>
      <c r="T6" s="642"/>
      <c r="U6" s="642"/>
      <c r="V6" s="642"/>
      <c r="W6" s="642"/>
      <c r="X6" s="642"/>
      <c r="Y6" s="643"/>
      <c r="Z6" s="644">
        <v>0.8</v>
      </c>
      <c r="AA6" s="644"/>
      <c r="AB6" s="644"/>
      <c r="AC6" s="644"/>
      <c r="AD6" s="645">
        <v>128980</v>
      </c>
      <c r="AE6" s="645"/>
      <c r="AF6" s="645"/>
      <c r="AG6" s="645"/>
      <c r="AH6" s="645"/>
      <c r="AI6" s="645"/>
      <c r="AJ6" s="645"/>
      <c r="AK6" s="645"/>
      <c r="AL6" s="646">
        <v>1.7</v>
      </c>
      <c r="AM6" s="647"/>
      <c r="AN6" s="647"/>
      <c r="AO6" s="648"/>
      <c r="AP6" s="638" t="s">
        <v>229</v>
      </c>
      <c r="AQ6" s="639"/>
      <c r="AR6" s="639"/>
      <c r="AS6" s="639"/>
      <c r="AT6" s="639"/>
      <c r="AU6" s="639"/>
      <c r="AV6" s="639"/>
      <c r="AW6" s="639"/>
      <c r="AX6" s="639"/>
      <c r="AY6" s="639"/>
      <c r="AZ6" s="639"/>
      <c r="BA6" s="639"/>
      <c r="BB6" s="639"/>
      <c r="BC6" s="639"/>
      <c r="BD6" s="639"/>
      <c r="BE6" s="639"/>
      <c r="BF6" s="640"/>
      <c r="BG6" s="641">
        <v>3903735</v>
      </c>
      <c r="BH6" s="642"/>
      <c r="BI6" s="642"/>
      <c r="BJ6" s="642"/>
      <c r="BK6" s="642"/>
      <c r="BL6" s="642"/>
      <c r="BM6" s="642"/>
      <c r="BN6" s="643"/>
      <c r="BO6" s="644">
        <v>99.8</v>
      </c>
      <c r="BP6" s="644"/>
      <c r="BQ6" s="644"/>
      <c r="BR6" s="644"/>
      <c r="BS6" s="645">
        <v>181113</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177251</v>
      </c>
      <c r="CS6" s="642"/>
      <c r="CT6" s="642"/>
      <c r="CU6" s="642"/>
      <c r="CV6" s="642"/>
      <c r="CW6" s="642"/>
      <c r="CX6" s="642"/>
      <c r="CY6" s="643"/>
      <c r="CZ6" s="635">
        <v>1.1000000000000001</v>
      </c>
      <c r="DA6" s="636"/>
      <c r="DB6" s="636"/>
      <c r="DC6" s="655"/>
      <c r="DD6" s="650" t="s">
        <v>132</v>
      </c>
      <c r="DE6" s="642"/>
      <c r="DF6" s="642"/>
      <c r="DG6" s="642"/>
      <c r="DH6" s="642"/>
      <c r="DI6" s="642"/>
      <c r="DJ6" s="642"/>
      <c r="DK6" s="642"/>
      <c r="DL6" s="642"/>
      <c r="DM6" s="642"/>
      <c r="DN6" s="642"/>
      <c r="DO6" s="642"/>
      <c r="DP6" s="643"/>
      <c r="DQ6" s="650">
        <v>177189</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9807</v>
      </c>
      <c r="S7" s="642"/>
      <c r="T7" s="642"/>
      <c r="U7" s="642"/>
      <c r="V7" s="642"/>
      <c r="W7" s="642"/>
      <c r="X7" s="642"/>
      <c r="Y7" s="643"/>
      <c r="Z7" s="644">
        <v>0.1</v>
      </c>
      <c r="AA7" s="644"/>
      <c r="AB7" s="644"/>
      <c r="AC7" s="644"/>
      <c r="AD7" s="645">
        <v>9807</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1808535</v>
      </c>
      <c r="BH7" s="642"/>
      <c r="BI7" s="642"/>
      <c r="BJ7" s="642"/>
      <c r="BK7" s="642"/>
      <c r="BL7" s="642"/>
      <c r="BM7" s="642"/>
      <c r="BN7" s="643"/>
      <c r="BO7" s="644">
        <v>46.2</v>
      </c>
      <c r="BP7" s="644"/>
      <c r="BQ7" s="644"/>
      <c r="BR7" s="644"/>
      <c r="BS7" s="645">
        <v>67920</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2064764</v>
      </c>
      <c r="CS7" s="642"/>
      <c r="CT7" s="642"/>
      <c r="CU7" s="642"/>
      <c r="CV7" s="642"/>
      <c r="CW7" s="642"/>
      <c r="CX7" s="642"/>
      <c r="CY7" s="643"/>
      <c r="CZ7" s="644">
        <v>13.1</v>
      </c>
      <c r="DA7" s="644"/>
      <c r="DB7" s="644"/>
      <c r="DC7" s="644"/>
      <c r="DD7" s="650">
        <v>225103</v>
      </c>
      <c r="DE7" s="642"/>
      <c r="DF7" s="642"/>
      <c r="DG7" s="642"/>
      <c r="DH7" s="642"/>
      <c r="DI7" s="642"/>
      <c r="DJ7" s="642"/>
      <c r="DK7" s="642"/>
      <c r="DL7" s="642"/>
      <c r="DM7" s="642"/>
      <c r="DN7" s="642"/>
      <c r="DO7" s="642"/>
      <c r="DP7" s="643"/>
      <c r="DQ7" s="650">
        <v>1772814</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13917</v>
      </c>
      <c r="S8" s="642"/>
      <c r="T8" s="642"/>
      <c r="U8" s="642"/>
      <c r="V8" s="642"/>
      <c r="W8" s="642"/>
      <c r="X8" s="642"/>
      <c r="Y8" s="643"/>
      <c r="Z8" s="644">
        <v>0.1</v>
      </c>
      <c r="AA8" s="644"/>
      <c r="AB8" s="644"/>
      <c r="AC8" s="644"/>
      <c r="AD8" s="645">
        <v>13917</v>
      </c>
      <c r="AE8" s="645"/>
      <c r="AF8" s="645"/>
      <c r="AG8" s="645"/>
      <c r="AH8" s="645"/>
      <c r="AI8" s="645"/>
      <c r="AJ8" s="645"/>
      <c r="AK8" s="645"/>
      <c r="AL8" s="646">
        <v>0.2</v>
      </c>
      <c r="AM8" s="647"/>
      <c r="AN8" s="647"/>
      <c r="AO8" s="648"/>
      <c r="AP8" s="638" t="s">
        <v>235</v>
      </c>
      <c r="AQ8" s="639"/>
      <c r="AR8" s="639"/>
      <c r="AS8" s="639"/>
      <c r="AT8" s="639"/>
      <c r="AU8" s="639"/>
      <c r="AV8" s="639"/>
      <c r="AW8" s="639"/>
      <c r="AX8" s="639"/>
      <c r="AY8" s="639"/>
      <c r="AZ8" s="639"/>
      <c r="BA8" s="639"/>
      <c r="BB8" s="639"/>
      <c r="BC8" s="639"/>
      <c r="BD8" s="639"/>
      <c r="BE8" s="639"/>
      <c r="BF8" s="640"/>
      <c r="BG8" s="641">
        <v>61450</v>
      </c>
      <c r="BH8" s="642"/>
      <c r="BI8" s="642"/>
      <c r="BJ8" s="642"/>
      <c r="BK8" s="642"/>
      <c r="BL8" s="642"/>
      <c r="BM8" s="642"/>
      <c r="BN8" s="643"/>
      <c r="BO8" s="644">
        <v>1.6</v>
      </c>
      <c r="BP8" s="644"/>
      <c r="BQ8" s="644"/>
      <c r="BR8" s="644"/>
      <c r="BS8" s="650" t="s">
        <v>171</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5679004</v>
      </c>
      <c r="CS8" s="642"/>
      <c r="CT8" s="642"/>
      <c r="CU8" s="642"/>
      <c r="CV8" s="642"/>
      <c r="CW8" s="642"/>
      <c r="CX8" s="642"/>
      <c r="CY8" s="643"/>
      <c r="CZ8" s="644">
        <v>36.200000000000003</v>
      </c>
      <c r="DA8" s="644"/>
      <c r="DB8" s="644"/>
      <c r="DC8" s="644"/>
      <c r="DD8" s="650">
        <v>25283</v>
      </c>
      <c r="DE8" s="642"/>
      <c r="DF8" s="642"/>
      <c r="DG8" s="642"/>
      <c r="DH8" s="642"/>
      <c r="DI8" s="642"/>
      <c r="DJ8" s="642"/>
      <c r="DK8" s="642"/>
      <c r="DL8" s="642"/>
      <c r="DM8" s="642"/>
      <c r="DN8" s="642"/>
      <c r="DO8" s="642"/>
      <c r="DP8" s="643"/>
      <c r="DQ8" s="650">
        <v>2733001</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10904</v>
      </c>
      <c r="S9" s="642"/>
      <c r="T9" s="642"/>
      <c r="U9" s="642"/>
      <c r="V9" s="642"/>
      <c r="W9" s="642"/>
      <c r="X9" s="642"/>
      <c r="Y9" s="643"/>
      <c r="Z9" s="644">
        <v>0.1</v>
      </c>
      <c r="AA9" s="644"/>
      <c r="AB9" s="644"/>
      <c r="AC9" s="644"/>
      <c r="AD9" s="645">
        <v>10904</v>
      </c>
      <c r="AE9" s="645"/>
      <c r="AF9" s="645"/>
      <c r="AG9" s="645"/>
      <c r="AH9" s="645"/>
      <c r="AI9" s="645"/>
      <c r="AJ9" s="645"/>
      <c r="AK9" s="645"/>
      <c r="AL9" s="646">
        <v>0.1</v>
      </c>
      <c r="AM9" s="647"/>
      <c r="AN9" s="647"/>
      <c r="AO9" s="648"/>
      <c r="AP9" s="638" t="s">
        <v>238</v>
      </c>
      <c r="AQ9" s="639"/>
      <c r="AR9" s="639"/>
      <c r="AS9" s="639"/>
      <c r="AT9" s="639"/>
      <c r="AU9" s="639"/>
      <c r="AV9" s="639"/>
      <c r="AW9" s="639"/>
      <c r="AX9" s="639"/>
      <c r="AY9" s="639"/>
      <c r="AZ9" s="639"/>
      <c r="BA9" s="639"/>
      <c r="BB9" s="639"/>
      <c r="BC9" s="639"/>
      <c r="BD9" s="639"/>
      <c r="BE9" s="639"/>
      <c r="BF9" s="640"/>
      <c r="BG9" s="641">
        <v>1384341</v>
      </c>
      <c r="BH9" s="642"/>
      <c r="BI9" s="642"/>
      <c r="BJ9" s="642"/>
      <c r="BK9" s="642"/>
      <c r="BL9" s="642"/>
      <c r="BM9" s="642"/>
      <c r="BN9" s="643"/>
      <c r="BO9" s="644">
        <v>35.4</v>
      </c>
      <c r="BP9" s="644"/>
      <c r="BQ9" s="644"/>
      <c r="BR9" s="644"/>
      <c r="BS9" s="650" t="s">
        <v>132</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1050384</v>
      </c>
      <c r="CS9" s="642"/>
      <c r="CT9" s="642"/>
      <c r="CU9" s="642"/>
      <c r="CV9" s="642"/>
      <c r="CW9" s="642"/>
      <c r="CX9" s="642"/>
      <c r="CY9" s="643"/>
      <c r="CZ9" s="644">
        <v>6.7</v>
      </c>
      <c r="DA9" s="644"/>
      <c r="DB9" s="644"/>
      <c r="DC9" s="644"/>
      <c r="DD9" s="650">
        <v>20671</v>
      </c>
      <c r="DE9" s="642"/>
      <c r="DF9" s="642"/>
      <c r="DG9" s="642"/>
      <c r="DH9" s="642"/>
      <c r="DI9" s="642"/>
      <c r="DJ9" s="642"/>
      <c r="DK9" s="642"/>
      <c r="DL9" s="642"/>
      <c r="DM9" s="642"/>
      <c r="DN9" s="642"/>
      <c r="DO9" s="642"/>
      <c r="DP9" s="643"/>
      <c r="DQ9" s="650">
        <v>846303</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132</v>
      </c>
      <c r="S10" s="642"/>
      <c r="T10" s="642"/>
      <c r="U10" s="642"/>
      <c r="V10" s="642"/>
      <c r="W10" s="642"/>
      <c r="X10" s="642"/>
      <c r="Y10" s="643"/>
      <c r="Z10" s="644" t="s">
        <v>132</v>
      </c>
      <c r="AA10" s="644"/>
      <c r="AB10" s="644"/>
      <c r="AC10" s="644"/>
      <c r="AD10" s="645" t="s">
        <v>132</v>
      </c>
      <c r="AE10" s="645"/>
      <c r="AF10" s="645"/>
      <c r="AG10" s="645"/>
      <c r="AH10" s="645"/>
      <c r="AI10" s="645"/>
      <c r="AJ10" s="645"/>
      <c r="AK10" s="645"/>
      <c r="AL10" s="646" t="s">
        <v>132</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126697</v>
      </c>
      <c r="BH10" s="642"/>
      <c r="BI10" s="642"/>
      <c r="BJ10" s="642"/>
      <c r="BK10" s="642"/>
      <c r="BL10" s="642"/>
      <c r="BM10" s="642"/>
      <c r="BN10" s="643"/>
      <c r="BO10" s="644">
        <v>3.2</v>
      </c>
      <c r="BP10" s="644"/>
      <c r="BQ10" s="644"/>
      <c r="BR10" s="644"/>
      <c r="BS10" s="650">
        <v>21109</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3854</v>
      </c>
      <c r="CS10" s="642"/>
      <c r="CT10" s="642"/>
      <c r="CU10" s="642"/>
      <c r="CV10" s="642"/>
      <c r="CW10" s="642"/>
      <c r="CX10" s="642"/>
      <c r="CY10" s="643"/>
      <c r="CZ10" s="644">
        <v>0</v>
      </c>
      <c r="DA10" s="644"/>
      <c r="DB10" s="644"/>
      <c r="DC10" s="644"/>
      <c r="DD10" s="650" t="s">
        <v>243</v>
      </c>
      <c r="DE10" s="642"/>
      <c r="DF10" s="642"/>
      <c r="DG10" s="642"/>
      <c r="DH10" s="642"/>
      <c r="DI10" s="642"/>
      <c r="DJ10" s="642"/>
      <c r="DK10" s="642"/>
      <c r="DL10" s="642"/>
      <c r="DM10" s="642"/>
      <c r="DN10" s="642"/>
      <c r="DO10" s="642"/>
      <c r="DP10" s="643"/>
      <c r="DQ10" s="650">
        <v>1286</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132</v>
      </c>
      <c r="S11" s="642"/>
      <c r="T11" s="642"/>
      <c r="U11" s="642"/>
      <c r="V11" s="642"/>
      <c r="W11" s="642"/>
      <c r="X11" s="642"/>
      <c r="Y11" s="643"/>
      <c r="Z11" s="644" t="s">
        <v>171</v>
      </c>
      <c r="AA11" s="644"/>
      <c r="AB11" s="644"/>
      <c r="AC11" s="644"/>
      <c r="AD11" s="645" t="s">
        <v>243</v>
      </c>
      <c r="AE11" s="645"/>
      <c r="AF11" s="645"/>
      <c r="AG11" s="645"/>
      <c r="AH11" s="645"/>
      <c r="AI11" s="645"/>
      <c r="AJ11" s="645"/>
      <c r="AK11" s="645"/>
      <c r="AL11" s="646" t="s">
        <v>132</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236047</v>
      </c>
      <c r="BH11" s="642"/>
      <c r="BI11" s="642"/>
      <c r="BJ11" s="642"/>
      <c r="BK11" s="642"/>
      <c r="BL11" s="642"/>
      <c r="BM11" s="642"/>
      <c r="BN11" s="643"/>
      <c r="BO11" s="644">
        <v>6</v>
      </c>
      <c r="BP11" s="644"/>
      <c r="BQ11" s="644"/>
      <c r="BR11" s="644"/>
      <c r="BS11" s="650">
        <v>46811</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308787</v>
      </c>
      <c r="CS11" s="642"/>
      <c r="CT11" s="642"/>
      <c r="CU11" s="642"/>
      <c r="CV11" s="642"/>
      <c r="CW11" s="642"/>
      <c r="CX11" s="642"/>
      <c r="CY11" s="643"/>
      <c r="CZ11" s="644">
        <v>2</v>
      </c>
      <c r="DA11" s="644"/>
      <c r="DB11" s="644"/>
      <c r="DC11" s="644"/>
      <c r="DD11" s="650">
        <v>120349</v>
      </c>
      <c r="DE11" s="642"/>
      <c r="DF11" s="642"/>
      <c r="DG11" s="642"/>
      <c r="DH11" s="642"/>
      <c r="DI11" s="642"/>
      <c r="DJ11" s="642"/>
      <c r="DK11" s="642"/>
      <c r="DL11" s="642"/>
      <c r="DM11" s="642"/>
      <c r="DN11" s="642"/>
      <c r="DO11" s="642"/>
      <c r="DP11" s="643"/>
      <c r="DQ11" s="650">
        <v>91413</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649423</v>
      </c>
      <c r="S12" s="642"/>
      <c r="T12" s="642"/>
      <c r="U12" s="642"/>
      <c r="V12" s="642"/>
      <c r="W12" s="642"/>
      <c r="X12" s="642"/>
      <c r="Y12" s="643"/>
      <c r="Z12" s="644">
        <v>4.0999999999999996</v>
      </c>
      <c r="AA12" s="644"/>
      <c r="AB12" s="644"/>
      <c r="AC12" s="644"/>
      <c r="AD12" s="645">
        <v>649423</v>
      </c>
      <c r="AE12" s="645"/>
      <c r="AF12" s="645"/>
      <c r="AG12" s="645"/>
      <c r="AH12" s="645"/>
      <c r="AI12" s="645"/>
      <c r="AJ12" s="645"/>
      <c r="AK12" s="645"/>
      <c r="AL12" s="646">
        <v>8.4</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1751265</v>
      </c>
      <c r="BH12" s="642"/>
      <c r="BI12" s="642"/>
      <c r="BJ12" s="642"/>
      <c r="BK12" s="642"/>
      <c r="BL12" s="642"/>
      <c r="BM12" s="642"/>
      <c r="BN12" s="643"/>
      <c r="BO12" s="644">
        <v>44.8</v>
      </c>
      <c r="BP12" s="644"/>
      <c r="BQ12" s="644"/>
      <c r="BR12" s="644"/>
      <c r="BS12" s="650">
        <v>113193</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1249728</v>
      </c>
      <c r="CS12" s="642"/>
      <c r="CT12" s="642"/>
      <c r="CU12" s="642"/>
      <c r="CV12" s="642"/>
      <c r="CW12" s="642"/>
      <c r="CX12" s="642"/>
      <c r="CY12" s="643"/>
      <c r="CZ12" s="644">
        <v>8</v>
      </c>
      <c r="DA12" s="644"/>
      <c r="DB12" s="644"/>
      <c r="DC12" s="644"/>
      <c r="DD12" s="650">
        <v>3725</v>
      </c>
      <c r="DE12" s="642"/>
      <c r="DF12" s="642"/>
      <c r="DG12" s="642"/>
      <c r="DH12" s="642"/>
      <c r="DI12" s="642"/>
      <c r="DJ12" s="642"/>
      <c r="DK12" s="642"/>
      <c r="DL12" s="642"/>
      <c r="DM12" s="642"/>
      <c r="DN12" s="642"/>
      <c r="DO12" s="642"/>
      <c r="DP12" s="643"/>
      <c r="DQ12" s="650">
        <v>121709</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171</v>
      </c>
      <c r="S13" s="642"/>
      <c r="T13" s="642"/>
      <c r="U13" s="642"/>
      <c r="V13" s="642"/>
      <c r="W13" s="642"/>
      <c r="X13" s="642"/>
      <c r="Y13" s="643"/>
      <c r="Z13" s="644" t="s">
        <v>243</v>
      </c>
      <c r="AA13" s="644"/>
      <c r="AB13" s="644"/>
      <c r="AC13" s="644"/>
      <c r="AD13" s="645" t="s">
        <v>132</v>
      </c>
      <c r="AE13" s="645"/>
      <c r="AF13" s="645"/>
      <c r="AG13" s="645"/>
      <c r="AH13" s="645"/>
      <c r="AI13" s="645"/>
      <c r="AJ13" s="645"/>
      <c r="AK13" s="645"/>
      <c r="AL13" s="646" t="s">
        <v>132</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1701887</v>
      </c>
      <c r="BH13" s="642"/>
      <c r="BI13" s="642"/>
      <c r="BJ13" s="642"/>
      <c r="BK13" s="642"/>
      <c r="BL13" s="642"/>
      <c r="BM13" s="642"/>
      <c r="BN13" s="643"/>
      <c r="BO13" s="644">
        <v>43.5</v>
      </c>
      <c r="BP13" s="644"/>
      <c r="BQ13" s="644"/>
      <c r="BR13" s="644"/>
      <c r="BS13" s="650">
        <v>113193</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1607206</v>
      </c>
      <c r="CS13" s="642"/>
      <c r="CT13" s="642"/>
      <c r="CU13" s="642"/>
      <c r="CV13" s="642"/>
      <c r="CW13" s="642"/>
      <c r="CX13" s="642"/>
      <c r="CY13" s="643"/>
      <c r="CZ13" s="644">
        <v>10.199999999999999</v>
      </c>
      <c r="DA13" s="644"/>
      <c r="DB13" s="644"/>
      <c r="DC13" s="644"/>
      <c r="DD13" s="650">
        <v>649532</v>
      </c>
      <c r="DE13" s="642"/>
      <c r="DF13" s="642"/>
      <c r="DG13" s="642"/>
      <c r="DH13" s="642"/>
      <c r="DI13" s="642"/>
      <c r="DJ13" s="642"/>
      <c r="DK13" s="642"/>
      <c r="DL13" s="642"/>
      <c r="DM13" s="642"/>
      <c r="DN13" s="642"/>
      <c r="DO13" s="642"/>
      <c r="DP13" s="643"/>
      <c r="DQ13" s="650">
        <v>1049812</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132</v>
      </c>
      <c r="S14" s="642"/>
      <c r="T14" s="642"/>
      <c r="U14" s="642"/>
      <c r="V14" s="642"/>
      <c r="W14" s="642"/>
      <c r="X14" s="642"/>
      <c r="Y14" s="643"/>
      <c r="Z14" s="644" t="s">
        <v>132</v>
      </c>
      <c r="AA14" s="644"/>
      <c r="AB14" s="644"/>
      <c r="AC14" s="644"/>
      <c r="AD14" s="645" t="s">
        <v>132</v>
      </c>
      <c r="AE14" s="645"/>
      <c r="AF14" s="645"/>
      <c r="AG14" s="645"/>
      <c r="AH14" s="645"/>
      <c r="AI14" s="645"/>
      <c r="AJ14" s="645"/>
      <c r="AK14" s="645"/>
      <c r="AL14" s="646" t="s">
        <v>132</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105342</v>
      </c>
      <c r="BH14" s="642"/>
      <c r="BI14" s="642"/>
      <c r="BJ14" s="642"/>
      <c r="BK14" s="642"/>
      <c r="BL14" s="642"/>
      <c r="BM14" s="642"/>
      <c r="BN14" s="643"/>
      <c r="BO14" s="644">
        <v>2.7</v>
      </c>
      <c r="BP14" s="644"/>
      <c r="BQ14" s="644"/>
      <c r="BR14" s="644"/>
      <c r="BS14" s="650" t="s">
        <v>243</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514058</v>
      </c>
      <c r="CS14" s="642"/>
      <c r="CT14" s="642"/>
      <c r="CU14" s="642"/>
      <c r="CV14" s="642"/>
      <c r="CW14" s="642"/>
      <c r="CX14" s="642"/>
      <c r="CY14" s="643"/>
      <c r="CZ14" s="644">
        <v>3.3</v>
      </c>
      <c r="DA14" s="644"/>
      <c r="DB14" s="644"/>
      <c r="DC14" s="644"/>
      <c r="DD14" s="650">
        <v>2024</v>
      </c>
      <c r="DE14" s="642"/>
      <c r="DF14" s="642"/>
      <c r="DG14" s="642"/>
      <c r="DH14" s="642"/>
      <c r="DI14" s="642"/>
      <c r="DJ14" s="642"/>
      <c r="DK14" s="642"/>
      <c r="DL14" s="642"/>
      <c r="DM14" s="642"/>
      <c r="DN14" s="642"/>
      <c r="DO14" s="642"/>
      <c r="DP14" s="643"/>
      <c r="DQ14" s="650">
        <v>498632</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27341</v>
      </c>
      <c r="S15" s="642"/>
      <c r="T15" s="642"/>
      <c r="U15" s="642"/>
      <c r="V15" s="642"/>
      <c r="W15" s="642"/>
      <c r="X15" s="642"/>
      <c r="Y15" s="643"/>
      <c r="Z15" s="644">
        <v>0.2</v>
      </c>
      <c r="AA15" s="644"/>
      <c r="AB15" s="644"/>
      <c r="AC15" s="644"/>
      <c r="AD15" s="645">
        <v>27341</v>
      </c>
      <c r="AE15" s="645"/>
      <c r="AF15" s="645"/>
      <c r="AG15" s="645"/>
      <c r="AH15" s="645"/>
      <c r="AI15" s="645"/>
      <c r="AJ15" s="645"/>
      <c r="AK15" s="645"/>
      <c r="AL15" s="646">
        <v>0.4</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238593</v>
      </c>
      <c r="BH15" s="642"/>
      <c r="BI15" s="642"/>
      <c r="BJ15" s="642"/>
      <c r="BK15" s="642"/>
      <c r="BL15" s="642"/>
      <c r="BM15" s="642"/>
      <c r="BN15" s="643"/>
      <c r="BO15" s="644">
        <v>6.1</v>
      </c>
      <c r="BP15" s="644"/>
      <c r="BQ15" s="644"/>
      <c r="BR15" s="644"/>
      <c r="BS15" s="650" t="s">
        <v>132</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1614871</v>
      </c>
      <c r="CS15" s="642"/>
      <c r="CT15" s="642"/>
      <c r="CU15" s="642"/>
      <c r="CV15" s="642"/>
      <c r="CW15" s="642"/>
      <c r="CX15" s="642"/>
      <c r="CY15" s="643"/>
      <c r="CZ15" s="644">
        <v>10.3</v>
      </c>
      <c r="DA15" s="644"/>
      <c r="DB15" s="644"/>
      <c r="DC15" s="644"/>
      <c r="DD15" s="650">
        <v>576973</v>
      </c>
      <c r="DE15" s="642"/>
      <c r="DF15" s="642"/>
      <c r="DG15" s="642"/>
      <c r="DH15" s="642"/>
      <c r="DI15" s="642"/>
      <c r="DJ15" s="642"/>
      <c r="DK15" s="642"/>
      <c r="DL15" s="642"/>
      <c r="DM15" s="642"/>
      <c r="DN15" s="642"/>
      <c r="DO15" s="642"/>
      <c r="DP15" s="643"/>
      <c r="DQ15" s="650">
        <v>907534</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132</v>
      </c>
      <c r="S16" s="642"/>
      <c r="T16" s="642"/>
      <c r="U16" s="642"/>
      <c r="V16" s="642"/>
      <c r="W16" s="642"/>
      <c r="X16" s="642"/>
      <c r="Y16" s="643"/>
      <c r="Z16" s="644" t="s">
        <v>132</v>
      </c>
      <c r="AA16" s="644"/>
      <c r="AB16" s="644"/>
      <c r="AC16" s="644"/>
      <c r="AD16" s="645" t="s">
        <v>171</v>
      </c>
      <c r="AE16" s="645"/>
      <c r="AF16" s="645"/>
      <c r="AG16" s="645"/>
      <c r="AH16" s="645"/>
      <c r="AI16" s="645"/>
      <c r="AJ16" s="645"/>
      <c r="AK16" s="645"/>
      <c r="AL16" s="646" t="s">
        <v>132</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132</v>
      </c>
      <c r="BH16" s="642"/>
      <c r="BI16" s="642"/>
      <c r="BJ16" s="642"/>
      <c r="BK16" s="642"/>
      <c r="BL16" s="642"/>
      <c r="BM16" s="642"/>
      <c r="BN16" s="643"/>
      <c r="BO16" s="644" t="s">
        <v>132</v>
      </c>
      <c r="BP16" s="644"/>
      <c r="BQ16" s="644"/>
      <c r="BR16" s="644"/>
      <c r="BS16" s="650" t="s">
        <v>171</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132</v>
      </c>
      <c r="CS16" s="642"/>
      <c r="CT16" s="642"/>
      <c r="CU16" s="642"/>
      <c r="CV16" s="642"/>
      <c r="CW16" s="642"/>
      <c r="CX16" s="642"/>
      <c r="CY16" s="643"/>
      <c r="CZ16" s="644" t="s">
        <v>132</v>
      </c>
      <c r="DA16" s="644"/>
      <c r="DB16" s="644"/>
      <c r="DC16" s="644"/>
      <c r="DD16" s="650" t="s">
        <v>171</v>
      </c>
      <c r="DE16" s="642"/>
      <c r="DF16" s="642"/>
      <c r="DG16" s="642"/>
      <c r="DH16" s="642"/>
      <c r="DI16" s="642"/>
      <c r="DJ16" s="642"/>
      <c r="DK16" s="642"/>
      <c r="DL16" s="642"/>
      <c r="DM16" s="642"/>
      <c r="DN16" s="642"/>
      <c r="DO16" s="642"/>
      <c r="DP16" s="643"/>
      <c r="DQ16" s="650" t="s">
        <v>243</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19115</v>
      </c>
      <c r="S17" s="642"/>
      <c r="T17" s="642"/>
      <c r="U17" s="642"/>
      <c r="V17" s="642"/>
      <c r="W17" s="642"/>
      <c r="X17" s="642"/>
      <c r="Y17" s="643"/>
      <c r="Z17" s="644">
        <v>0.1</v>
      </c>
      <c r="AA17" s="644"/>
      <c r="AB17" s="644"/>
      <c r="AC17" s="644"/>
      <c r="AD17" s="645">
        <v>19115</v>
      </c>
      <c r="AE17" s="645"/>
      <c r="AF17" s="645"/>
      <c r="AG17" s="645"/>
      <c r="AH17" s="645"/>
      <c r="AI17" s="645"/>
      <c r="AJ17" s="645"/>
      <c r="AK17" s="645"/>
      <c r="AL17" s="646">
        <v>0.2</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243</v>
      </c>
      <c r="BH17" s="642"/>
      <c r="BI17" s="642"/>
      <c r="BJ17" s="642"/>
      <c r="BK17" s="642"/>
      <c r="BL17" s="642"/>
      <c r="BM17" s="642"/>
      <c r="BN17" s="643"/>
      <c r="BO17" s="644" t="s">
        <v>132</v>
      </c>
      <c r="BP17" s="644"/>
      <c r="BQ17" s="644"/>
      <c r="BR17" s="644"/>
      <c r="BS17" s="650" t="s">
        <v>132</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1438035</v>
      </c>
      <c r="CS17" s="642"/>
      <c r="CT17" s="642"/>
      <c r="CU17" s="642"/>
      <c r="CV17" s="642"/>
      <c r="CW17" s="642"/>
      <c r="CX17" s="642"/>
      <c r="CY17" s="643"/>
      <c r="CZ17" s="644">
        <v>9.1999999999999993</v>
      </c>
      <c r="DA17" s="644"/>
      <c r="DB17" s="644"/>
      <c r="DC17" s="644"/>
      <c r="DD17" s="650" t="s">
        <v>132</v>
      </c>
      <c r="DE17" s="642"/>
      <c r="DF17" s="642"/>
      <c r="DG17" s="642"/>
      <c r="DH17" s="642"/>
      <c r="DI17" s="642"/>
      <c r="DJ17" s="642"/>
      <c r="DK17" s="642"/>
      <c r="DL17" s="642"/>
      <c r="DM17" s="642"/>
      <c r="DN17" s="642"/>
      <c r="DO17" s="642"/>
      <c r="DP17" s="643"/>
      <c r="DQ17" s="650">
        <v>1345740</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3329686</v>
      </c>
      <c r="S18" s="642"/>
      <c r="T18" s="642"/>
      <c r="U18" s="642"/>
      <c r="V18" s="642"/>
      <c r="W18" s="642"/>
      <c r="X18" s="642"/>
      <c r="Y18" s="643"/>
      <c r="Z18" s="644">
        <v>21</v>
      </c>
      <c r="AA18" s="644"/>
      <c r="AB18" s="644"/>
      <c r="AC18" s="644"/>
      <c r="AD18" s="645">
        <v>2775490</v>
      </c>
      <c r="AE18" s="645"/>
      <c r="AF18" s="645"/>
      <c r="AG18" s="645"/>
      <c r="AH18" s="645"/>
      <c r="AI18" s="645"/>
      <c r="AJ18" s="645"/>
      <c r="AK18" s="645"/>
      <c r="AL18" s="646">
        <v>35.799999999999997</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132</v>
      </c>
      <c r="BH18" s="642"/>
      <c r="BI18" s="642"/>
      <c r="BJ18" s="642"/>
      <c r="BK18" s="642"/>
      <c r="BL18" s="642"/>
      <c r="BM18" s="642"/>
      <c r="BN18" s="643"/>
      <c r="BO18" s="644" t="s">
        <v>132</v>
      </c>
      <c r="BP18" s="644"/>
      <c r="BQ18" s="644"/>
      <c r="BR18" s="644"/>
      <c r="BS18" s="650" t="s">
        <v>243</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132</v>
      </c>
      <c r="CS18" s="642"/>
      <c r="CT18" s="642"/>
      <c r="CU18" s="642"/>
      <c r="CV18" s="642"/>
      <c r="CW18" s="642"/>
      <c r="CX18" s="642"/>
      <c r="CY18" s="643"/>
      <c r="CZ18" s="644" t="s">
        <v>132</v>
      </c>
      <c r="DA18" s="644"/>
      <c r="DB18" s="644"/>
      <c r="DC18" s="644"/>
      <c r="DD18" s="650" t="s">
        <v>243</v>
      </c>
      <c r="DE18" s="642"/>
      <c r="DF18" s="642"/>
      <c r="DG18" s="642"/>
      <c r="DH18" s="642"/>
      <c r="DI18" s="642"/>
      <c r="DJ18" s="642"/>
      <c r="DK18" s="642"/>
      <c r="DL18" s="642"/>
      <c r="DM18" s="642"/>
      <c r="DN18" s="642"/>
      <c r="DO18" s="642"/>
      <c r="DP18" s="643"/>
      <c r="DQ18" s="650" t="s">
        <v>132</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2775490</v>
      </c>
      <c r="S19" s="642"/>
      <c r="T19" s="642"/>
      <c r="U19" s="642"/>
      <c r="V19" s="642"/>
      <c r="W19" s="642"/>
      <c r="X19" s="642"/>
      <c r="Y19" s="643"/>
      <c r="Z19" s="644">
        <v>17.5</v>
      </c>
      <c r="AA19" s="644"/>
      <c r="AB19" s="644"/>
      <c r="AC19" s="644"/>
      <c r="AD19" s="645">
        <v>2775490</v>
      </c>
      <c r="AE19" s="645"/>
      <c r="AF19" s="645"/>
      <c r="AG19" s="645"/>
      <c r="AH19" s="645"/>
      <c r="AI19" s="645"/>
      <c r="AJ19" s="645"/>
      <c r="AK19" s="645"/>
      <c r="AL19" s="646">
        <v>35.799999999999997</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6733</v>
      </c>
      <c r="BH19" s="642"/>
      <c r="BI19" s="642"/>
      <c r="BJ19" s="642"/>
      <c r="BK19" s="642"/>
      <c r="BL19" s="642"/>
      <c r="BM19" s="642"/>
      <c r="BN19" s="643"/>
      <c r="BO19" s="644">
        <v>0.2</v>
      </c>
      <c r="BP19" s="644"/>
      <c r="BQ19" s="644"/>
      <c r="BR19" s="644"/>
      <c r="BS19" s="650" t="s">
        <v>243</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132</v>
      </c>
      <c r="CS19" s="642"/>
      <c r="CT19" s="642"/>
      <c r="CU19" s="642"/>
      <c r="CV19" s="642"/>
      <c r="CW19" s="642"/>
      <c r="CX19" s="642"/>
      <c r="CY19" s="643"/>
      <c r="CZ19" s="644" t="s">
        <v>132</v>
      </c>
      <c r="DA19" s="644"/>
      <c r="DB19" s="644"/>
      <c r="DC19" s="644"/>
      <c r="DD19" s="650" t="s">
        <v>132</v>
      </c>
      <c r="DE19" s="642"/>
      <c r="DF19" s="642"/>
      <c r="DG19" s="642"/>
      <c r="DH19" s="642"/>
      <c r="DI19" s="642"/>
      <c r="DJ19" s="642"/>
      <c r="DK19" s="642"/>
      <c r="DL19" s="642"/>
      <c r="DM19" s="642"/>
      <c r="DN19" s="642"/>
      <c r="DO19" s="642"/>
      <c r="DP19" s="643"/>
      <c r="DQ19" s="650" t="s">
        <v>132</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554196</v>
      </c>
      <c r="S20" s="642"/>
      <c r="T20" s="642"/>
      <c r="U20" s="642"/>
      <c r="V20" s="642"/>
      <c r="W20" s="642"/>
      <c r="X20" s="642"/>
      <c r="Y20" s="643"/>
      <c r="Z20" s="644">
        <v>3.5</v>
      </c>
      <c r="AA20" s="644"/>
      <c r="AB20" s="644"/>
      <c r="AC20" s="644"/>
      <c r="AD20" s="645" t="s">
        <v>132</v>
      </c>
      <c r="AE20" s="645"/>
      <c r="AF20" s="645"/>
      <c r="AG20" s="645"/>
      <c r="AH20" s="645"/>
      <c r="AI20" s="645"/>
      <c r="AJ20" s="645"/>
      <c r="AK20" s="645"/>
      <c r="AL20" s="646" t="s">
        <v>132</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6733</v>
      </c>
      <c r="BH20" s="642"/>
      <c r="BI20" s="642"/>
      <c r="BJ20" s="642"/>
      <c r="BK20" s="642"/>
      <c r="BL20" s="642"/>
      <c r="BM20" s="642"/>
      <c r="BN20" s="643"/>
      <c r="BO20" s="644">
        <v>0.2</v>
      </c>
      <c r="BP20" s="644"/>
      <c r="BQ20" s="644"/>
      <c r="BR20" s="644"/>
      <c r="BS20" s="650" t="s">
        <v>132</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15707942</v>
      </c>
      <c r="CS20" s="642"/>
      <c r="CT20" s="642"/>
      <c r="CU20" s="642"/>
      <c r="CV20" s="642"/>
      <c r="CW20" s="642"/>
      <c r="CX20" s="642"/>
      <c r="CY20" s="643"/>
      <c r="CZ20" s="644">
        <v>100</v>
      </c>
      <c r="DA20" s="644"/>
      <c r="DB20" s="644"/>
      <c r="DC20" s="644"/>
      <c r="DD20" s="650">
        <v>1623660</v>
      </c>
      <c r="DE20" s="642"/>
      <c r="DF20" s="642"/>
      <c r="DG20" s="642"/>
      <c r="DH20" s="642"/>
      <c r="DI20" s="642"/>
      <c r="DJ20" s="642"/>
      <c r="DK20" s="642"/>
      <c r="DL20" s="642"/>
      <c r="DM20" s="642"/>
      <c r="DN20" s="642"/>
      <c r="DO20" s="642"/>
      <c r="DP20" s="643"/>
      <c r="DQ20" s="650">
        <v>9545433</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171</v>
      </c>
      <c r="S21" s="642"/>
      <c r="T21" s="642"/>
      <c r="U21" s="642"/>
      <c r="V21" s="642"/>
      <c r="W21" s="642"/>
      <c r="X21" s="642"/>
      <c r="Y21" s="643"/>
      <c r="Z21" s="644" t="s">
        <v>132</v>
      </c>
      <c r="AA21" s="644"/>
      <c r="AB21" s="644"/>
      <c r="AC21" s="644"/>
      <c r="AD21" s="645" t="s">
        <v>243</v>
      </c>
      <c r="AE21" s="645"/>
      <c r="AF21" s="645"/>
      <c r="AG21" s="645"/>
      <c r="AH21" s="645"/>
      <c r="AI21" s="645"/>
      <c r="AJ21" s="645"/>
      <c r="AK21" s="645"/>
      <c r="AL21" s="646" t="s">
        <v>132</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6711</v>
      </c>
      <c r="BH21" s="642"/>
      <c r="BI21" s="642"/>
      <c r="BJ21" s="642"/>
      <c r="BK21" s="642"/>
      <c r="BL21" s="642"/>
      <c r="BM21" s="642"/>
      <c r="BN21" s="643"/>
      <c r="BO21" s="644">
        <v>0.2</v>
      </c>
      <c r="BP21" s="644"/>
      <c r="BQ21" s="644"/>
      <c r="BR21" s="644"/>
      <c r="BS21" s="650" t="s">
        <v>132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8099641</v>
      </c>
      <c r="S22" s="642"/>
      <c r="T22" s="642"/>
      <c r="U22" s="642"/>
      <c r="V22" s="642"/>
      <c r="W22" s="642"/>
      <c r="X22" s="642"/>
      <c r="Y22" s="643"/>
      <c r="Z22" s="644">
        <v>51.2</v>
      </c>
      <c r="AA22" s="644"/>
      <c r="AB22" s="644"/>
      <c r="AC22" s="644"/>
      <c r="AD22" s="645">
        <v>7545423</v>
      </c>
      <c r="AE22" s="645"/>
      <c r="AF22" s="645"/>
      <c r="AG22" s="645"/>
      <c r="AH22" s="645"/>
      <c r="AI22" s="645"/>
      <c r="AJ22" s="645"/>
      <c r="AK22" s="645"/>
      <c r="AL22" s="646">
        <v>97.2</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243</v>
      </c>
      <c r="BP22" s="644"/>
      <c r="BQ22" s="644"/>
      <c r="BR22" s="644"/>
      <c r="BS22" s="650" t="s">
        <v>243</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3500</v>
      </c>
      <c r="S23" s="642"/>
      <c r="T23" s="642"/>
      <c r="U23" s="642"/>
      <c r="V23" s="642"/>
      <c r="W23" s="642"/>
      <c r="X23" s="642"/>
      <c r="Y23" s="643"/>
      <c r="Z23" s="644">
        <v>0</v>
      </c>
      <c r="AA23" s="644"/>
      <c r="AB23" s="644"/>
      <c r="AC23" s="644"/>
      <c r="AD23" s="645">
        <v>3500</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22</v>
      </c>
      <c r="BH23" s="642"/>
      <c r="BI23" s="642"/>
      <c r="BJ23" s="642"/>
      <c r="BK23" s="642"/>
      <c r="BL23" s="642"/>
      <c r="BM23" s="642"/>
      <c r="BN23" s="643"/>
      <c r="BO23" s="644">
        <v>0</v>
      </c>
      <c r="BP23" s="644"/>
      <c r="BQ23" s="644"/>
      <c r="BR23" s="644"/>
      <c r="BS23" s="650" t="s">
        <v>132</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142815</v>
      </c>
      <c r="S24" s="642"/>
      <c r="T24" s="642"/>
      <c r="U24" s="642"/>
      <c r="V24" s="642"/>
      <c r="W24" s="642"/>
      <c r="X24" s="642"/>
      <c r="Y24" s="643"/>
      <c r="Z24" s="644">
        <v>0.9</v>
      </c>
      <c r="AA24" s="644"/>
      <c r="AB24" s="644"/>
      <c r="AC24" s="644"/>
      <c r="AD24" s="645" t="s">
        <v>132</v>
      </c>
      <c r="AE24" s="645"/>
      <c r="AF24" s="645"/>
      <c r="AG24" s="645"/>
      <c r="AH24" s="645"/>
      <c r="AI24" s="645"/>
      <c r="AJ24" s="645"/>
      <c r="AK24" s="645"/>
      <c r="AL24" s="646" t="s">
        <v>132</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132</v>
      </c>
      <c r="BH24" s="642"/>
      <c r="BI24" s="642"/>
      <c r="BJ24" s="642"/>
      <c r="BK24" s="642"/>
      <c r="BL24" s="642"/>
      <c r="BM24" s="642"/>
      <c r="BN24" s="643"/>
      <c r="BO24" s="644" t="s">
        <v>243</v>
      </c>
      <c r="BP24" s="644"/>
      <c r="BQ24" s="644"/>
      <c r="BR24" s="644"/>
      <c r="BS24" s="650" t="s">
        <v>243</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7227085</v>
      </c>
      <c r="CS24" s="631"/>
      <c r="CT24" s="631"/>
      <c r="CU24" s="631"/>
      <c r="CV24" s="631"/>
      <c r="CW24" s="631"/>
      <c r="CX24" s="631"/>
      <c r="CY24" s="632"/>
      <c r="CZ24" s="635">
        <v>46</v>
      </c>
      <c r="DA24" s="636"/>
      <c r="DB24" s="636"/>
      <c r="DC24" s="655"/>
      <c r="DD24" s="674">
        <v>4410117</v>
      </c>
      <c r="DE24" s="631"/>
      <c r="DF24" s="631"/>
      <c r="DG24" s="631"/>
      <c r="DH24" s="631"/>
      <c r="DI24" s="631"/>
      <c r="DJ24" s="631"/>
      <c r="DK24" s="632"/>
      <c r="DL24" s="674">
        <v>4330383</v>
      </c>
      <c r="DM24" s="631"/>
      <c r="DN24" s="631"/>
      <c r="DO24" s="631"/>
      <c r="DP24" s="631"/>
      <c r="DQ24" s="631"/>
      <c r="DR24" s="631"/>
      <c r="DS24" s="631"/>
      <c r="DT24" s="631"/>
      <c r="DU24" s="631"/>
      <c r="DV24" s="632"/>
      <c r="DW24" s="635">
        <v>52.7</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295535</v>
      </c>
      <c r="S25" s="642"/>
      <c r="T25" s="642"/>
      <c r="U25" s="642"/>
      <c r="V25" s="642"/>
      <c r="W25" s="642"/>
      <c r="X25" s="642"/>
      <c r="Y25" s="643"/>
      <c r="Z25" s="644">
        <v>1.9</v>
      </c>
      <c r="AA25" s="644"/>
      <c r="AB25" s="644"/>
      <c r="AC25" s="644"/>
      <c r="AD25" s="645">
        <v>9058</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243</v>
      </c>
      <c r="BH25" s="642"/>
      <c r="BI25" s="642"/>
      <c r="BJ25" s="642"/>
      <c r="BK25" s="642"/>
      <c r="BL25" s="642"/>
      <c r="BM25" s="642"/>
      <c r="BN25" s="643"/>
      <c r="BO25" s="644" t="s">
        <v>243</v>
      </c>
      <c r="BP25" s="644"/>
      <c r="BQ25" s="644"/>
      <c r="BR25" s="644"/>
      <c r="BS25" s="650" t="s">
        <v>171</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2347874</v>
      </c>
      <c r="CS25" s="675"/>
      <c r="CT25" s="675"/>
      <c r="CU25" s="675"/>
      <c r="CV25" s="675"/>
      <c r="CW25" s="675"/>
      <c r="CX25" s="675"/>
      <c r="CY25" s="676"/>
      <c r="CZ25" s="646">
        <v>14.9</v>
      </c>
      <c r="DA25" s="677"/>
      <c r="DB25" s="677"/>
      <c r="DC25" s="680"/>
      <c r="DD25" s="650">
        <v>2122512</v>
      </c>
      <c r="DE25" s="675"/>
      <c r="DF25" s="675"/>
      <c r="DG25" s="675"/>
      <c r="DH25" s="675"/>
      <c r="DI25" s="675"/>
      <c r="DJ25" s="675"/>
      <c r="DK25" s="676"/>
      <c r="DL25" s="650">
        <v>2045742</v>
      </c>
      <c r="DM25" s="675"/>
      <c r="DN25" s="675"/>
      <c r="DO25" s="675"/>
      <c r="DP25" s="675"/>
      <c r="DQ25" s="675"/>
      <c r="DR25" s="675"/>
      <c r="DS25" s="675"/>
      <c r="DT25" s="675"/>
      <c r="DU25" s="675"/>
      <c r="DV25" s="676"/>
      <c r="DW25" s="646">
        <v>24.9</v>
      </c>
      <c r="DX25" s="677"/>
      <c r="DY25" s="677"/>
      <c r="DZ25" s="677"/>
      <c r="EA25" s="677"/>
      <c r="EB25" s="677"/>
      <c r="EC25" s="678"/>
    </row>
    <row r="26" spans="2:133" ht="11.25" customHeight="1" x14ac:dyDescent="0.15">
      <c r="B26" s="638" t="s">
        <v>292</v>
      </c>
      <c r="C26" s="639"/>
      <c r="D26" s="639"/>
      <c r="E26" s="639"/>
      <c r="F26" s="639"/>
      <c r="G26" s="639"/>
      <c r="H26" s="639"/>
      <c r="I26" s="639"/>
      <c r="J26" s="639"/>
      <c r="K26" s="639"/>
      <c r="L26" s="639"/>
      <c r="M26" s="639"/>
      <c r="N26" s="639"/>
      <c r="O26" s="639"/>
      <c r="P26" s="639"/>
      <c r="Q26" s="640"/>
      <c r="R26" s="641">
        <v>111469</v>
      </c>
      <c r="S26" s="642"/>
      <c r="T26" s="642"/>
      <c r="U26" s="642"/>
      <c r="V26" s="642"/>
      <c r="W26" s="642"/>
      <c r="X26" s="642"/>
      <c r="Y26" s="643"/>
      <c r="Z26" s="644">
        <v>0.7</v>
      </c>
      <c r="AA26" s="644"/>
      <c r="AB26" s="644"/>
      <c r="AC26" s="644"/>
      <c r="AD26" s="645">
        <v>40</v>
      </c>
      <c r="AE26" s="645"/>
      <c r="AF26" s="645"/>
      <c r="AG26" s="645"/>
      <c r="AH26" s="645"/>
      <c r="AI26" s="645"/>
      <c r="AJ26" s="645"/>
      <c r="AK26" s="645"/>
      <c r="AL26" s="646">
        <v>0</v>
      </c>
      <c r="AM26" s="647"/>
      <c r="AN26" s="647"/>
      <c r="AO26" s="648"/>
      <c r="AP26" s="659" t="s">
        <v>293</v>
      </c>
      <c r="AQ26" s="679"/>
      <c r="AR26" s="679"/>
      <c r="AS26" s="679"/>
      <c r="AT26" s="679"/>
      <c r="AU26" s="679"/>
      <c r="AV26" s="679"/>
      <c r="AW26" s="679"/>
      <c r="AX26" s="679"/>
      <c r="AY26" s="679"/>
      <c r="AZ26" s="679"/>
      <c r="BA26" s="679"/>
      <c r="BB26" s="679"/>
      <c r="BC26" s="679"/>
      <c r="BD26" s="679"/>
      <c r="BE26" s="679"/>
      <c r="BF26" s="661"/>
      <c r="BG26" s="641" t="s">
        <v>132</v>
      </c>
      <c r="BH26" s="642"/>
      <c r="BI26" s="642"/>
      <c r="BJ26" s="642"/>
      <c r="BK26" s="642"/>
      <c r="BL26" s="642"/>
      <c r="BM26" s="642"/>
      <c r="BN26" s="643"/>
      <c r="BO26" s="644" t="s">
        <v>132</v>
      </c>
      <c r="BP26" s="644"/>
      <c r="BQ26" s="644"/>
      <c r="BR26" s="644"/>
      <c r="BS26" s="650" t="s">
        <v>132</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1316492</v>
      </c>
      <c r="CS26" s="642"/>
      <c r="CT26" s="642"/>
      <c r="CU26" s="642"/>
      <c r="CV26" s="642"/>
      <c r="CW26" s="642"/>
      <c r="CX26" s="642"/>
      <c r="CY26" s="643"/>
      <c r="CZ26" s="646">
        <v>8.4</v>
      </c>
      <c r="DA26" s="677"/>
      <c r="DB26" s="677"/>
      <c r="DC26" s="680"/>
      <c r="DD26" s="650">
        <v>1152539</v>
      </c>
      <c r="DE26" s="642"/>
      <c r="DF26" s="642"/>
      <c r="DG26" s="642"/>
      <c r="DH26" s="642"/>
      <c r="DI26" s="642"/>
      <c r="DJ26" s="642"/>
      <c r="DK26" s="643"/>
      <c r="DL26" s="650" t="s">
        <v>243</v>
      </c>
      <c r="DM26" s="642"/>
      <c r="DN26" s="642"/>
      <c r="DO26" s="642"/>
      <c r="DP26" s="642"/>
      <c r="DQ26" s="642"/>
      <c r="DR26" s="642"/>
      <c r="DS26" s="642"/>
      <c r="DT26" s="642"/>
      <c r="DU26" s="642"/>
      <c r="DV26" s="643"/>
      <c r="DW26" s="646" t="s">
        <v>132</v>
      </c>
      <c r="DX26" s="677"/>
      <c r="DY26" s="677"/>
      <c r="DZ26" s="677"/>
      <c r="EA26" s="677"/>
      <c r="EB26" s="677"/>
      <c r="EC26" s="678"/>
    </row>
    <row r="27" spans="2:133" ht="11.25" customHeight="1" x14ac:dyDescent="0.15">
      <c r="B27" s="638" t="s">
        <v>295</v>
      </c>
      <c r="C27" s="639"/>
      <c r="D27" s="639"/>
      <c r="E27" s="639"/>
      <c r="F27" s="639"/>
      <c r="G27" s="639"/>
      <c r="H27" s="639"/>
      <c r="I27" s="639"/>
      <c r="J27" s="639"/>
      <c r="K27" s="639"/>
      <c r="L27" s="639"/>
      <c r="M27" s="639"/>
      <c r="N27" s="639"/>
      <c r="O27" s="639"/>
      <c r="P27" s="639"/>
      <c r="Q27" s="640"/>
      <c r="R27" s="641">
        <v>2154430</v>
      </c>
      <c r="S27" s="642"/>
      <c r="T27" s="642"/>
      <c r="U27" s="642"/>
      <c r="V27" s="642"/>
      <c r="W27" s="642"/>
      <c r="X27" s="642"/>
      <c r="Y27" s="643"/>
      <c r="Z27" s="644">
        <v>13.6</v>
      </c>
      <c r="AA27" s="644"/>
      <c r="AB27" s="644"/>
      <c r="AC27" s="644"/>
      <c r="AD27" s="645" t="s">
        <v>132</v>
      </c>
      <c r="AE27" s="645"/>
      <c r="AF27" s="645"/>
      <c r="AG27" s="645"/>
      <c r="AH27" s="645"/>
      <c r="AI27" s="645"/>
      <c r="AJ27" s="645"/>
      <c r="AK27" s="645"/>
      <c r="AL27" s="646" t="s">
        <v>171</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3910468</v>
      </c>
      <c r="BH27" s="642"/>
      <c r="BI27" s="642"/>
      <c r="BJ27" s="642"/>
      <c r="BK27" s="642"/>
      <c r="BL27" s="642"/>
      <c r="BM27" s="642"/>
      <c r="BN27" s="643"/>
      <c r="BO27" s="644">
        <v>100</v>
      </c>
      <c r="BP27" s="644"/>
      <c r="BQ27" s="644"/>
      <c r="BR27" s="644"/>
      <c r="BS27" s="650">
        <v>181113</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3441176</v>
      </c>
      <c r="CS27" s="675"/>
      <c r="CT27" s="675"/>
      <c r="CU27" s="675"/>
      <c r="CV27" s="675"/>
      <c r="CW27" s="675"/>
      <c r="CX27" s="675"/>
      <c r="CY27" s="676"/>
      <c r="CZ27" s="646">
        <v>21.9</v>
      </c>
      <c r="DA27" s="677"/>
      <c r="DB27" s="677"/>
      <c r="DC27" s="680"/>
      <c r="DD27" s="650">
        <v>941865</v>
      </c>
      <c r="DE27" s="675"/>
      <c r="DF27" s="675"/>
      <c r="DG27" s="675"/>
      <c r="DH27" s="675"/>
      <c r="DI27" s="675"/>
      <c r="DJ27" s="675"/>
      <c r="DK27" s="676"/>
      <c r="DL27" s="650">
        <v>938901</v>
      </c>
      <c r="DM27" s="675"/>
      <c r="DN27" s="675"/>
      <c r="DO27" s="675"/>
      <c r="DP27" s="675"/>
      <c r="DQ27" s="675"/>
      <c r="DR27" s="675"/>
      <c r="DS27" s="675"/>
      <c r="DT27" s="675"/>
      <c r="DU27" s="675"/>
      <c r="DV27" s="676"/>
      <c r="DW27" s="646">
        <v>11.4</v>
      </c>
      <c r="DX27" s="677"/>
      <c r="DY27" s="677"/>
      <c r="DZ27" s="677"/>
      <c r="EA27" s="677"/>
      <c r="EB27" s="677"/>
      <c r="EC27" s="678"/>
    </row>
    <row r="28" spans="2:133" ht="11.25" customHeight="1" x14ac:dyDescent="0.15">
      <c r="B28" s="683" t="s">
        <v>298</v>
      </c>
      <c r="C28" s="684"/>
      <c r="D28" s="684"/>
      <c r="E28" s="684"/>
      <c r="F28" s="684"/>
      <c r="G28" s="684"/>
      <c r="H28" s="684"/>
      <c r="I28" s="684"/>
      <c r="J28" s="684"/>
      <c r="K28" s="684"/>
      <c r="L28" s="684"/>
      <c r="M28" s="684"/>
      <c r="N28" s="684"/>
      <c r="O28" s="684"/>
      <c r="P28" s="684"/>
      <c r="Q28" s="685"/>
      <c r="R28" s="641">
        <v>169684</v>
      </c>
      <c r="S28" s="642"/>
      <c r="T28" s="642"/>
      <c r="U28" s="642"/>
      <c r="V28" s="642"/>
      <c r="W28" s="642"/>
      <c r="X28" s="642"/>
      <c r="Y28" s="643"/>
      <c r="Z28" s="644">
        <v>1.1000000000000001</v>
      </c>
      <c r="AA28" s="644"/>
      <c r="AB28" s="644"/>
      <c r="AC28" s="644"/>
      <c r="AD28" s="645">
        <v>169684</v>
      </c>
      <c r="AE28" s="645"/>
      <c r="AF28" s="645"/>
      <c r="AG28" s="645"/>
      <c r="AH28" s="645"/>
      <c r="AI28" s="645"/>
      <c r="AJ28" s="645"/>
      <c r="AK28" s="645"/>
      <c r="AL28" s="646">
        <v>2.2000000000000002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1438035</v>
      </c>
      <c r="CS28" s="642"/>
      <c r="CT28" s="642"/>
      <c r="CU28" s="642"/>
      <c r="CV28" s="642"/>
      <c r="CW28" s="642"/>
      <c r="CX28" s="642"/>
      <c r="CY28" s="643"/>
      <c r="CZ28" s="646">
        <v>9.1999999999999993</v>
      </c>
      <c r="DA28" s="677"/>
      <c r="DB28" s="677"/>
      <c r="DC28" s="680"/>
      <c r="DD28" s="650">
        <v>1345740</v>
      </c>
      <c r="DE28" s="642"/>
      <c r="DF28" s="642"/>
      <c r="DG28" s="642"/>
      <c r="DH28" s="642"/>
      <c r="DI28" s="642"/>
      <c r="DJ28" s="642"/>
      <c r="DK28" s="643"/>
      <c r="DL28" s="650">
        <v>1345740</v>
      </c>
      <c r="DM28" s="642"/>
      <c r="DN28" s="642"/>
      <c r="DO28" s="642"/>
      <c r="DP28" s="642"/>
      <c r="DQ28" s="642"/>
      <c r="DR28" s="642"/>
      <c r="DS28" s="642"/>
      <c r="DT28" s="642"/>
      <c r="DU28" s="642"/>
      <c r="DV28" s="643"/>
      <c r="DW28" s="646">
        <v>16.399999999999999</v>
      </c>
      <c r="DX28" s="677"/>
      <c r="DY28" s="677"/>
      <c r="DZ28" s="677"/>
      <c r="EA28" s="677"/>
      <c r="EB28" s="677"/>
      <c r="EC28" s="678"/>
    </row>
    <row r="29" spans="2:133" ht="11.25" customHeight="1" x14ac:dyDescent="0.15">
      <c r="B29" s="638" t="s">
        <v>300</v>
      </c>
      <c r="C29" s="639"/>
      <c r="D29" s="639"/>
      <c r="E29" s="639"/>
      <c r="F29" s="639"/>
      <c r="G29" s="639"/>
      <c r="H29" s="639"/>
      <c r="I29" s="639"/>
      <c r="J29" s="639"/>
      <c r="K29" s="639"/>
      <c r="L29" s="639"/>
      <c r="M29" s="639"/>
      <c r="N29" s="639"/>
      <c r="O29" s="639"/>
      <c r="P29" s="639"/>
      <c r="Q29" s="640"/>
      <c r="R29" s="641">
        <v>1179071</v>
      </c>
      <c r="S29" s="642"/>
      <c r="T29" s="642"/>
      <c r="U29" s="642"/>
      <c r="V29" s="642"/>
      <c r="W29" s="642"/>
      <c r="X29" s="642"/>
      <c r="Y29" s="643"/>
      <c r="Z29" s="644">
        <v>7.5</v>
      </c>
      <c r="AA29" s="644"/>
      <c r="AB29" s="644"/>
      <c r="AC29" s="644"/>
      <c r="AD29" s="645" t="s">
        <v>243</v>
      </c>
      <c r="AE29" s="645"/>
      <c r="AF29" s="645"/>
      <c r="AG29" s="645"/>
      <c r="AH29" s="645"/>
      <c r="AI29" s="645"/>
      <c r="AJ29" s="645"/>
      <c r="AK29" s="645"/>
      <c r="AL29" s="646" t="s">
        <v>243</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698" t="s">
        <v>303</v>
      </c>
      <c r="CE29" s="699"/>
      <c r="CF29" s="656" t="s">
        <v>304</v>
      </c>
      <c r="CG29" s="657"/>
      <c r="CH29" s="657"/>
      <c r="CI29" s="657"/>
      <c r="CJ29" s="657"/>
      <c r="CK29" s="657"/>
      <c r="CL29" s="657"/>
      <c r="CM29" s="657"/>
      <c r="CN29" s="657"/>
      <c r="CO29" s="657"/>
      <c r="CP29" s="657"/>
      <c r="CQ29" s="658"/>
      <c r="CR29" s="641">
        <v>1437871</v>
      </c>
      <c r="CS29" s="675"/>
      <c r="CT29" s="675"/>
      <c r="CU29" s="675"/>
      <c r="CV29" s="675"/>
      <c r="CW29" s="675"/>
      <c r="CX29" s="675"/>
      <c r="CY29" s="676"/>
      <c r="CZ29" s="646">
        <v>9.1999999999999993</v>
      </c>
      <c r="DA29" s="677"/>
      <c r="DB29" s="677"/>
      <c r="DC29" s="680"/>
      <c r="DD29" s="650">
        <v>1345576</v>
      </c>
      <c r="DE29" s="675"/>
      <c r="DF29" s="675"/>
      <c r="DG29" s="675"/>
      <c r="DH29" s="675"/>
      <c r="DI29" s="675"/>
      <c r="DJ29" s="675"/>
      <c r="DK29" s="676"/>
      <c r="DL29" s="650">
        <v>1345576</v>
      </c>
      <c r="DM29" s="675"/>
      <c r="DN29" s="675"/>
      <c r="DO29" s="675"/>
      <c r="DP29" s="675"/>
      <c r="DQ29" s="675"/>
      <c r="DR29" s="675"/>
      <c r="DS29" s="675"/>
      <c r="DT29" s="675"/>
      <c r="DU29" s="675"/>
      <c r="DV29" s="676"/>
      <c r="DW29" s="646">
        <v>16.399999999999999</v>
      </c>
      <c r="DX29" s="677"/>
      <c r="DY29" s="677"/>
      <c r="DZ29" s="677"/>
      <c r="EA29" s="677"/>
      <c r="EB29" s="677"/>
      <c r="EC29" s="678"/>
    </row>
    <row r="30" spans="2:133" ht="11.25" customHeight="1" x14ac:dyDescent="0.15">
      <c r="B30" s="638" t="s">
        <v>305</v>
      </c>
      <c r="C30" s="639"/>
      <c r="D30" s="639"/>
      <c r="E30" s="639"/>
      <c r="F30" s="639"/>
      <c r="G30" s="639"/>
      <c r="H30" s="639"/>
      <c r="I30" s="639"/>
      <c r="J30" s="639"/>
      <c r="K30" s="639"/>
      <c r="L30" s="639"/>
      <c r="M30" s="639"/>
      <c r="N30" s="639"/>
      <c r="O30" s="639"/>
      <c r="P30" s="639"/>
      <c r="Q30" s="640"/>
      <c r="R30" s="641">
        <v>38855</v>
      </c>
      <c r="S30" s="642"/>
      <c r="T30" s="642"/>
      <c r="U30" s="642"/>
      <c r="V30" s="642"/>
      <c r="W30" s="642"/>
      <c r="X30" s="642"/>
      <c r="Y30" s="643"/>
      <c r="Z30" s="644">
        <v>0.2</v>
      </c>
      <c r="AA30" s="644"/>
      <c r="AB30" s="644"/>
      <c r="AC30" s="644"/>
      <c r="AD30" s="645">
        <v>22998</v>
      </c>
      <c r="AE30" s="645"/>
      <c r="AF30" s="645"/>
      <c r="AG30" s="645"/>
      <c r="AH30" s="645"/>
      <c r="AI30" s="645"/>
      <c r="AJ30" s="645"/>
      <c r="AK30" s="645"/>
      <c r="AL30" s="646">
        <v>0.3</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7">
        <v>99.5</v>
      </c>
      <c r="BH30" s="708"/>
      <c r="BI30" s="708"/>
      <c r="BJ30" s="708"/>
      <c r="BK30" s="708"/>
      <c r="BL30" s="708"/>
      <c r="BM30" s="636">
        <v>97</v>
      </c>
      <c r="BN30" s="708"/>
      <c r="BO30" s="708"/>
      <c r="BP30" s="708"/>
      <c r="BQ30" s="709"/>
      <c r="BR30" s="707">
        <v>99.4</v>
      </c>
      <c r="BS30" s="708"/>
      <c r="BT30" s="708"/>
      <c r="BU30" s="708"/>
      <c r="BV30" s="708"/>
      <c r="BW30" s="708"/>
      <c r="BX30" s="636">
        <v>96.6</v>
      </c>
      <c r="BY30" s="708"/>
      <c r="BZ30" s="708"/>
      <c r="CA30" s="708"/>
      <c r="CB30" s="709"/>
      <c r="CD30" s="700"/>
      <c r="CE30" s="701"/>
      <c r="CF30" s="656" t="s">
        <v>308</v>
      </c>
      <c r="CG30" s="657"/>
      <c r="CH30" s="657"/>
      <c r="CI30" s="657"/>
      <c r="CJ30" s="657"/>
      <c r="CK30" s="657"/>
      <c r="CL30" s="657"/>
      <c r="CM30" s="657"/>
      <c r="CN30" s="657"/>
      <c r="CO30" s="657"/>
      <c r="CP30" s="657"/>
      <c r="CQ30" s="658"/>
      <c r="CR30" s="641">
        <v>1360428</v>
      </c>
      <c r="CS30" s="642"/>
      <c r="CT30" s="642"/>
      <c r="CU30" s="642"/>
      <c r="CV30" s="642"/>
      <c r="CW30" s="642"/>
      <c r="CX30" s="642"/>
      <c r="CY30" s="643"/>
      <c r="CZ30" s="646">
        <v>8.6999999999999993</v>
      </c>
      <c r="DA30" s="677"/>
      <c r="DB30" s="677"/>
      <c r="DC30" s="680"/>
      <c r="DD30" s="650">
        <v>1268138</v>
      </c>
      <c r="DE30" s="642"/>
      <c r="DF30" s="642"/>
      <c r="DG30" s="642"/>
      <c r="DH30" s="642"/>
      <c r="DI30" s="642"/>
      <c r="DJ30" s="642"/>
      <c r="DK30" s="643"/>
      <c r="DL30" s="650">
        <v>1268138</v>
      </c>
      <c r="DM30" s="642"/>
      <c r="DN30" s="642"/>
      <c r="DO30" s="642"/>
      <c r="DP30" s="642"/>
      <c r="DQ30" s="642"/>
      <c r="DR30" s="642"/>
      <c r="DS30" s="642"/>
      <c r="DT30" s="642"/>
      <c r="DU30" s="642"/>
      <c r="DV30" s="643"/>
      <c r="DW30" s="646">
        <v>15.4</v>
      </c>
      <c r="DX30" s="677"/>
      <c r="DY30" s="677"/>
      <c r="DZ30" s="677"/>
      <c r="EA30" s="677"/>
      <c r="EB30" s="677"/>
      <c r="EC30" s="678"/>
    </row>
    <row r="31" spans="2:133" ht="11.25" customHeight="1" x14ac:dyDescent="0.15">
      <c r="B31" s="638" t="s">
        <v>309</v>
      </c>
      <c r="C31" s="639"/>
      <c r="D31" s="639"/>
      <c r="E31" s="639"/>
      <c r="F31" s="639"/>
      <c r="G31" s="639"/>
      <c r="H31" s="639"/>
      <c r="I31" s="639"/>
      <c r="J31" s="639"/>
      <c r="K31" s="639"/>
      <c r="L31" s="639"/>
      <c r="M31" s="639"/>
      <c r="N31" s="639"/>
      <c r="O31" s="639"/>
      <c r="P31" s="639"/>
      <c r="Q31" s="640"/>
      <c r="R31" s="641">
        <v>390017</v>
      </c>
      <c r="S31" s="642"/>
      <c r="T31" s="642"/>
      <c r="U31" s="642"/>
      <c r="V31" s="642"/>
      <c r="W31" s="642"/>
      <c r="X31" s="642"/>
      <c r="Y31" s="643"/>
      <c r="Z31" s="644">
        <v>2.5</v>
      </c>
      <c r="AA31" s="644"/>
      <c r="AB31" s="644"/>
      <c r="AC31" s="644"/>
      <c r="AD31" s="645" t="s">
        <v>243</v>
      </c>
      <c r="AE31" s="645"/>
      <c r="AF31" s="645"/>
      <c r="AG31" s="645"/>
      <c r="AH31" s="645"/>
      <c r="AI31" s="645"/>
      <c r="AJ31" s="645"/>
      <c r="AK31" s="645"/>
      <c r="AL31" s="646" t="s">
        <v>132</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704">
        <v>99.5</v>
      </c>
      <c r="BH31" s="675"/>
      <c r="BI31" s="675"/>
      <c r="BJ31" s="675"/>
      <c r="BK31" s="675"/>
      <c r="BL31" s="675"/>
      <c r="BM31" s="647">
        <v>97.2</v>
      </c>
      <c r="BN31" s="705"/>
      <c r="BO31" s="705"/>
      <c r="BP31" s="705"/>
      <c r="BQ31" s="706"/>
      <c r="BR31" s="704">
        <v>99.3</v>
      </c>
      <c r="BS31" s="675"/>
      <c r="BT31" s="675"/>
      <c r="BU31" s="675"/>
      <c r="BV31" s="675"/>
      <c r="BW31" s="675"/>
      <c r="BX31" s="647">
        <v>96.8</v>
      </c>
      <c r="BY31" s="705"/>
      <c r="BZ31" s="705"/>
      <c r="CA31" s="705"/>
      <c r="CB31" s="706"/>
      <c r="CD31" s="700"/>
      <c r="CE31" s="701"/>
      <c r="CF31" s="656" t="s">
        <v>312</v>
      </c>
      <c r="CG31" s="657"/>
      <c r="CH31" s="657"/>
      <c r="CI31" s="657"/>
      <c r="CJ31" s="657"/>
      <c r="CK31" s="657"/>
      <c r="CL31" s="657"/>
      <c r="CM31" s="657"/>
      <c r="CN31" s="657"/>
      <c r="CO31" s="657"/>
      <c r="CP31" s="657"/>
      <c r="CQ31" s="658"/>
      <c r="CR31" s="641">
        <v>77443</v>
      </c>
      <c r="CS31" s="675"/>
      <c r="CT31" s="675"/>
      <c r="CU31" s="675"/>
      <c r="CV31" s="675"/>
      <c r="CW31" s="675"/>
      <c r="CX31" s="675"/>
      <c r="CY31" s="676"/>
      <c r="CZ31" s="646">
        <v>0.5</v>
      </c>
      <c r="DA31" s="677"/>
      <c r="DB31" s="677"/>
      <c r="DC31" s="680"/>
      <c r="DD31" s="650">
        <v>77438</v>
      </c>
      <c r="DE31" s="675"/>
      <c r="DF31" s="675"/>
      <c r="DG31" s="675"/>
      <c r="DH31" s="675"/>
      <c r="DI31" s="675"/>
      <c r="DJ31" s="675"/>
      <c r="DK31" s="676"/>
      <c r="DL31" s="650">
        <v>77438</v>
      </c>
      <c r="DM31" s="675"/>
      <c r="DN31" s="675"/>
      <c r="DO31" s="675"/>
      <c r="DP31" s="675"/>
      <c r="DQ31" s="675"/>
      <c r="DR31" s="675"/>
      <c r="DS31" s="675"/>
      <c r="DT31" s="675"/>
      <c r="DU31" s="675"/>
      <c r="DV31" s="676"/>
      <c r="DW31" s="646">
        <v>0.9</v>
      </c>
      <c r="DX31" s="677"/>
      <c r="DY31" s="677"/>
      <c r="DZ31" s="677"/>
      <c r="EA31" s="677"/>
      <c r="EB31" s="677"/>
      <c r="EC31" s="678"/>
    </row>
    <row r="32" spans="2:133" ht="11.25" customHeight="1" x14ac:dyDescent="0.15">
      <c r="B32" s="638" t="s">
        <v>313</v>
      </c>
      <c r="C32" s="639"/>
      <c r="D32" s="639"/>
      <c r="E32" s="639"/>
      <c r="F32" s="639"/>
      <c r="G32" s="639"/>
      <c r="H32" s="639"/>
      <c r="I32" s="639"/>
      <c r="J32" s="639"/>
      <c r="K32" s="639"/>
      <c r="L32" s="639"/>
      <c r="M32" s="639"/>
      <c r="N32" s="639"/>
      <c r="O32" s="639"/>
      <c r="P32" s="639"/>
      <c r="Q32" s="640"/>
      <c r="R32" s="641">
        <v>737411</v>
      </c>
      <c r="S32" s="642"/>
      <c r="T32" s="642"/>
      <c r="U32" s="642"/>
      <c r="V32" s="642"/>
      <c r="W32" s="642"/>
      <c r="X32" s="642"/>
      <c r="Y32" s="643"/>
      <c r="Z32" s="644">
        <v>4.7</v>
      </c>
      <c r="AA32" s="644"/>
      <c r="AB32" s="644"/>
      <c r="AC32" s="644"/>
      <c r="AD32" s="645" t="s">
        <v>132</v>
      </c>
      <c r="AE32" s="645"/>
      <c r="AF32" s="645"/>
      <c r="AG32" s="645"/>
      <c r="AH32" s="645"/>
      <c r="AI32" s="645"/>
      <c r="AJ32" s="645"/>
      <c r="AK32" s="645"/>
      <c r="AL32" s="646" t="s">
        <v>132</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99.5</v>
      </c>
      <c r="BH32" s="711"/>
      <c r="BI32" s="711"/>
      <c r="BJ32" s="711"/>
      <c r="BK32" s="711"/>
      <c r="BL32" s="711"/>
      <c r="BM32" s="712">
        <v>96.4</v>
      </c>
      <c r="BN32" s="711"/>
      <c r="BO32" s="711"/>
      <c r="BP32" s="711"/>
      <c r="BQ32" s="713"/>
      <c r="BR32" s="710">
        <v>99.3</v>
      </c>
      <c r="BS32" s="711"/>
      <c r="BT32" s="711"/>
      <c r="BU32" s="711"/>
      <c r="BV32" s="711"/>
      <c r="BW32" s="711"/>
      <c r="BX32" s="712">
        <v>95.9</v>
      </c>
      <c r="BY32" s="711"/>
      <c r="BZ32" s="711"/>
      <c r="CA32" s="711"/>
      <c r="CB32" s="713"/>
      <c r="CD32" s="702"/>
      <c r="CE32" s="703"/>
      <c r="CF32" s="656" t="s">
        <v>315</v>
      </c>
      <c r="CG32" s="657"/>
      <c r="CH32" s="657"/>
      <c r="CI32" s="657"/>
      <c r="CJ32" s="657"/>
      <c r="CK32" s="657"/>
      <c r="CL32" s="657"/>
      <c r="CM32" s="657"/>
      <c r="CN32" s="657"/>
      <c r="CO32" s="657"/>
      <c r="CP32" s="657"/>
      <c r="CQ32" s="658"/>
      <c r="CR32" s="641">
        <v>164</v>
      </c>
      <c r="CS32" s="642"/>
      <c r="CT32" s="642"/>
      <c r="CU32" s="642"/>
      <c r="CV32" s="642"/>
      <c r="CW32" s="642"/>
      <c r="CX32" s="642"/>
      <c r="CY32" s="643"/>
      <c r="CZ32" s="646">
        <v>0</v>
      </c>
      <c r="DA32" s="677"/>
      <c r="DB32" s="677"/>
      <c r="DC32" s="680"/>
      <c r="DD32" s="650">
        <v>164</v>
      </c>
      <c r="DE32" s="642"/>
      <c r="DF32" s="642"/>
      <c r="DG32" s="642"/>
      <c r="DH32" s="642"/>
      <c r="DI32" s="642"/>
      <c r="DJ32" s="642"/>
      <c r="DK32" s="643"/>
      <c r="DL32" s="650">
        <v>164</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316</v>
      </c>
      <c r="C33" s="639"/>
      <c r="D33" s="639"/>
      <c r="E33" s="639"/>
      <c r="F33" s="639"/>
      <c r="G33" s="639"/>
      <c r="H33" s="639"/>
      <c r="I33" s="639"/>
      <c r="J33" s="639"/>
      <c r="K33" s="639"/>
      <c r="L33" s="639"/>
      <c r="M33" s="639"/>
      <c r="N33" s="639"/>
      <c r="O33" s="639"/>
      <c r="P33" s="639"/>
      <c r="Q33" s="640"/>
      <c r="R33" s="641">
        <v>179842</v>
      </c>
      <c r="S33" s="642"/>
      <c r="T33" s="642"/>
      <c r="U33" s="642"/>
      <c r="V33" s="642"/>
      <c r="W33" s="642"/>
      <c r="X33" s="642"/>
      <c r="Y33" s="643"/>
      <c r="Z33" s="644">
        <v>1.1000000000000001</v>
      </c>
      <c r="AA33" s="644"/>
      <c r="AB33" s="644"/>
      <c r="AC33" s="644"/>
      <c r="AD33" s="645" t="s">
        <v>132</v>
      </c>
      <c r="AE33" s="645"/>
      <c r="AF33" s="645"/>
      <c r="AG33" s="645"/>
      <c r="AH33" s="645"/>
      <c r="AI33" s="645"/>
      <c r="AJ33" s="645"/>
      <c r="AK33" s="645"/>
      <c r="AL33" s="646" t="s">
        <v>243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6857197</v>
      </c>
      <c r="CS33" s="675"/>
      <c r="CT33" s="675"/>
      <c r="CU33" s="675"/>
      <c r="CV33" s="675"/>
      <c r="CW33" s="675"/>
      <c r="CX33" s="675"/>
      <c r="CY33" s="676"/>
      <c r="CZ33" s="646">
        <v>43.7</v>
      </c>
      <c r="DA33" s="677"/>
      <c r="DB33" s="677"/>
      <c r="DC33" s="680"/>
      <c r="DD33" s="650">
        <v>4735239</v>
      </c>
      <c r="DE33" s="675"/>
      <c r="DF33" s="675"/>
      <c r="DG33" s="675"/>
      <c r="DH33" s="675"/>
      <c r="DI33" s="675"/>
      <c r="DJ33" s="675"/>
      <c r="DK33" s="676"/>
      <c r="DL33" s="650">
        <v>3549431</v>
      </c>
      <c r="DM33" s="675"/>
      <c r="DN33" s="675"/>
      <c r="DO33" s="675"/>
      <c r="DP33" s="675"/>
      <c r="DQ33" s="675"/>
      <c r="DR33" s="675"/>
      <c r="DS33" s="675"/>
      <c r="DT33" s="675"/>
      <c r="DU33" s="675"/>
      <c r="DV33" s="676"/>
      <c r="DW33" s="646">
        <v>43.2</v>
      </c>
      <c r="DX33" s="677"/>
      <c r="DY33" s="677"/>
      <c r="DZ33" s="677"/>
      <c r="EA33" s="677"/>
      <c r="EB33" s="677"/>
      <c r="EC33" s="678"/>
    </row>
    <row r="34" spans="2:133" ht="11.25" customHeight="1" x14ac:dyDescent="0.15">
      <c r="B34" s="638" t="s">
        <v>318</v>
      </c>
      <c r="C34" s="639"/>
      <c r="D34" s="639"/>
      <c r="E34" s="639"/>
      <c r="F34" s="639"/>
      <c r="G34" s="639"/>
      <c r="H34" s="639"/>
      <c r="I34" s="639"/>
      <c r="J34" s="639"/>
      <c r="K34" s="639"/>
      <c r="L34" s="639"/>
      <c r="M34" s="639"/>
      <c r="N34" s="639"/>
      <c r="O34" s="639"/>
      <c r="P34" s="639"/>
      <c r="Q34" s="640"/>
      <c r="R34" s="641">
        <v>1232828</v>
      </c>
      <c r="S34" s="642"/>
      <c r="T34" s="642"/>
      <c r="U34" s="642"/>
      <c r="V34" s="642"/>
      <c r="W34" s="642"/>
      <c r="X34" s="642"/>
      <c r="Y34" s="643"/>
      <c r="Z34" s="644">
        <v>7.8</v>
      </c>
      <c r="AA34" s="644"/>
      <c r="AB34" s="644"/>
      <c r="AC34" s="644"/>
      <c r="AD34" s="645">
        <v>8460</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1980281</v>
      </c>
      <c r="CS34" s="642"/>
      <c r="CT34" s="642"/>
      <c r="CU34" s="642"/>
      <c r="CV34" s="642"/>
      <c r="CW34" s="642"/>
      <c r="CX34" s="642"/>
      <c r="CY34" s="643"/>
      <c r="CZ34" s="646">
        <v>12.6</v>
      </c>
      <c r="DA34" s="677"/>
      <c r="DB34" s="677"/>
      <c r="DC34" s="680"/>
      <c r="DD34" s="650">
        <v>1350163</v>
      </c>
      <c r="DE34" s="642"/>
      <c r="DF34" s="642"/>
      <c r="DG34" s="642"/>
      <c r="DH34" s="642"/>
      <c r="DI34" s="642"/>
      <c r="DJ34" s="642"/>
      <c r="DK34" s="643"/>
      <c r="DL34" s="650">
        <v>1041537</v>
      </c>
      <c r="DM34" s="642"/>
      <c r="DN34" s="642"/>
      <c r="DO34" s="642"/>
      <c r="DP34" s="642"/>
      <c r="DQ34" s="642"/>
      <c r="DR34" s="642"/>
      <c r="DS34" s="642"/>
      <c r="DT34" s="642"/>
      <c r="DU34" s="642"/>
      <c r="DV34" s="643"/>
      <c r="DW34" s="646">
        <v>12.7</v>
      </c>
      <c r="DX34" s="677"/>
      <c r="DY34" s="677"/>
      <c r="DZ34" s="677"/>
      <c r="EA34" s="677"/>
      <c r="EB34" s="677"/>
      <c r="EC34" s="678"/>
    </row>
    <row r="35" spans="2:133" ht="11.25" customHeight="1" x14ac:dyDescent="0.15">
      <c r="B35" s="638" t="s">
        <v>322</v>
      </c>
      <c r="C35" s="639"/>
      <c r="D35" s="639"/>
      <c r="E35" s="639"/>
      <c r="F35" s="639"/>
      <c r="G35" s="639"/>
      <c r="H35" s="639"/>
      <c r="I35" s="639"/>
      <c r="J35" s="639"/>
      <c r="K35" s="639"/>
      <c r="L35" s="639"/>
      <c r="M35" s="639"/>
      <c r="N35" s="639"/>
      <c r="O35" s="639"/>
      <c r="P35" s="639"/>
      <c r="Q35" s="640"/>
      <c r="R35" s="641">
        <v>1087700</v>
      </c>
      <c r="S35" s="642"/>
      <c r="T35" s="642"/>
      <c r="U35" s="642"/>
      <c r="V35" s="642"/>
      <c r="W35" s="642"/>
      <c r="X35" s="642"/>
      <c r="Y35" s="643"/>
      <c r="Z35" s="644">
        <v>6.9</v>
      </c>
      <c r="AA35" s="644"/>
      <c r="AB35" s="644"/>
      <c r="AC35" s="644"/>
      <c r="AD35" s="645" t="s">
        <v>132</v>
      </c>
      <c r="AE35" s="645"/>
      <c r="AF35" s="645"/>
      <c r="AG35" s="645"/>
      <c r="AH35" s="645"/>
      <c r="AI35" s="645"/>
      <c r="AJ35" s="645"/>
      <c r="AK35" s="645"/>
      <c r="AL35" s="646" t="s">
        <v>132</v>
      </c>
      <c r="AM35" s="647"/>
      <c r="AN35" s="647"/>
      <c r="AO35" s="648"/>
      <c r="AP35" s="234"/>
      <c r="AQ35" s="714" t="s">
        <v>323</v>
      </c>
      <c r="AR35" s="715"/>
      <c r="AS35" s="715"/>
      <c r="AT35" s="715"/>
      <c r="AU35" s="715"/>
      <c r="AV35" s="715"/>
      <c r="AW35" s="715"/>
      <c r="AX35" s="715"/>
      <c r="AY35" s="716"/>
      <c r="AZ35" s="630">
        <v>1954878</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55288</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91337</v>
      </c>
      <c r="CS35" s="675"/>
      <c r="CT35" s="675"/>
      <c r="CU35" s="675"/>
      <c r="CV35" s="675"/>
      <c r="CW35" s="675"/>
      <c r="CX35" s="675"/>
      <c r="CY35" s="676"/>
      <c r="CZ35" s="646">
        <v>0.6</v>
      </c>
      <c r="DA35" s="677"/>
      <c r="DB35" s="677"/>
      <c r="DC35" s="680"/>
      <c r="DD35" s="650">
        <v>62641</v>
      </c>
      <c r="DE35" s="675"/>
      <c r="DF35" s="675"/>
      <c r="DG35" s="675"/>
      <c r="DH35" s="675"/>
      <c r="DI35" s="675"/>
      <c r="DJ35" s="675"/>
      <c r="DK35" s="676"/>
      <c r="DL35" s="650">
        <v>58312</v>
      </c>
      <c r="DM35" s="675"/>
      <c r="DN35" s="675"/>
      <c r="DO35" s="675"/>
      <c r="DP35" s="675"/>
      <c r="DQ35" s="675"/>
      <c r="DR35" s="675"/>
      <c r="DS35" s="675"/>
      <c r="DT35" s="675"/>
      <c r="DU35" s="675"/>
      <c r="DV35" s="676"/>
      <c r="DW35" s="646">
        <v>0.7</v>
      </c>
      <c r="DX35" s="677"/>
      <c r="DY35" s="677"/>
      <c r="DZ35" s="677"/>
      <c r="EA35" s="677"/>
      <c r="EB35" s="677"/>
      <c r="EC35" s="678"/>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132</v>
      </c>
      <c r="S36" s="642"/>
      <c r="T36" s="642"/>
      <c r="U36" s="642"/>
      <c r="V36" s="642"/>
      <c r="W36" s="642"/>
      <c r="X36" s="642"/>
      <c r="Y36" s="643"/>
      <c r="Z36" s="644" t="s">
        <v>132</v>
      </c>
      <c r="AA36" s="644"/>
      <c r="AB36" s="644"/>
      <c r="AC36" s="644"/>
      <c r="AD36" s="645" t="s">
        <v>132</v>
      </c>
      <c r="AE36" s="645"/>
      <c r="AF36" s="645"/>
      <c r="AG36" s="645"/>
      <c r="AH36" s="645"/>
      <c r="AI36" s="645"/>
      <c r="AJ36" s="645"/>
      <c r="AK36" s="645"/>
      <c r="AL36" s="646" t="s">
        <v>132</v>
      </c>
      <c r="AM36" s="647"/>
      <c r="AN36" s="647"/>
      <c r="AO36" s="648"/>
      <c r="AQ36" s="718" t="s">
        <v>327</v>
      </c>
      <c r="AR36" s="719"/>
      <c r="AS36" s="719"/>
      <c r="AT36" s="719"/>
      <c r="AU36" s="719"/>
      <c r="AV36" s="719"/>
      <c r="AW36" s="719"/>
      <c r="AX36" s="719"/>
      <c r="AY36" s="720"/>
      <c r="AZ36" s="641">
        <v>579370</v>
      </c>
      <c r="BA36" s="642"/>
      <c r="BB36" s="642"/>
      <c r="BC36" s="642"/>
      <c r="BD36" s="675"/>
      <c r="BE36" s="675"/>
      <c r="BF36" s="706"/>
      <c r="BG36" s="656" t="s">
        <v>328</v>
      </c>
      <c r="BH36" s="657"/>
      <c r="BI36" s="657"/>
      <c r="BJ36" s="657"/>
      <c r="BK36" s="657"/>
      <c r="BL36" s="657"/>
      <c r="BM36" s="657"/>
      <c r="BN36" s="657"/>
      <c r="BO36" s="657"/>
      <c r="BP36" s="657"/>
      <c r="BQ36" s="657"/>
      <c r="BR36" s="657"/>
      <c r="BS36" s="657"/>
      <c r="BT36" s="657"/>
      <c r="BU36" s="658"/>
      <c r="BV36" s="641">
        <v>-5238</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1491259</v>
      </c>
      <c r="CS36" s="642"/>
      <c r="CT36" s="642"/>
      <c r="CU36" s="642"/>
      <c r="CV36" s="642"/>
      <c r="CW36" s="642"/>
      <c r="CX36" s="642"/>
      <c r="CY36" s="643"/>
      <c r="CZ36" s="646">
        <v>9.5</v>
      </c>
      <c r="DA36" s="677"/>
      <c r="DB36" s="677"/>
      <c r="DC36" s="680"/>
      <c r="DD36" s="650">
        <v>1219583</v>
      </c>
      <c r="DE36" s="642"/>
      <c r="DF36" s="642"/>
      <c r="DG36" s="642"/>
      <c r="DH36" s="642"/>
      <c r="DI36" s="642"/>
      <c r="DJ36" s="642"/>
      <c r="DK36" s="643"/>
      <c r="DL36" s="650">
        <v>831821</v>
      </c>
      <c r="DM36" s="642"/>
      <c r="DN36" s="642"/>
      <c r="DO36" s="642"/>
      <c r="DP36" s="642"/>
      <c r="DQ36" s="642"/>
      <c r="DR36" s="642"/>
      <c r="DS36" s="642"/>
      <c r="DT36" s="642"/>
      <c r="DU36" s="642"/>
      <c r="DV36" s="643"/>
      <c r="DW36" s="646">
        <v>10.1</v>
      </c>
      <c r="DX36" s="677"/>
      <c r="DY36" s="677"/>
      <c r="DZ36" s="677"/>
      <c r="EA36" s="677"/>
      <c r="EB36" s="677"/>
      <c r="EC36" s="678"/>
    </row>
    <row r="37" spans="2:133" ht="11.25" customHeight="1" x14ac:dyDescent="0.15">
      <c r="B37" s="638" t="s">
        <v>330</v>
      </c>
      <c r="C37" s="639"/>
      <c r="D37" s="639"/>
      <c r="E37" s="639"/>
      <c r="F37" s="639"/>
      <c r="G37" s="639"/>
      <c r="H37" s="639"/>
      <c r="I37" s="639"/>
      <c r="J37" s="639"/>
      <c r="K37" s="639"/>
      <c r="L37" s="639"/>
      <c r="M37" s="639"/>
      <c r="N37" s="639"/>
      <c r="O37" s="639"/>
      <c r="P37" s="639"/>
      <c r="Q37" s="640"/>
      <c r="R37" s="641">
        <v>463300</v>
      </c>
      <c r="S37" s="642"/>
      <c r="T37" s="642"/>
      <c r="U37" s="642"/>
      <c r="V37" s="642"/>
      <c r="W37" s="642"/>
      <c r="X37" s="642"/>
      <c r="Y37" s="643"/>
      <c r="Z37" s="644">
        <v>2.9</v>
      </c>
      <c r="AA37" s="644"/>
      <c r="AB37" s="644"/>
      <c r="AC37" s="644"/>
      <c r="AD37" s="645" t="s">
        <v>243</v>
      </c>
      <c r="AE37" s="645"/>
      <c r="AF37" s="645"/>
      <c r="AG37" s="645"/>
      <c r="AH37" s="645"/>
      <c r="AI37" s="645"/>
      <c r="AJ37" s="645"/>
      <c r="AK37" s="645"/>
      <c r="AL37" s="646" t="s">
        <v>132</v>
      </c>
      <c r="AM37" s="647"/>
      <c r="AN37" s="647"/>
      <c r="AO37" s="648"/>
      <c r="AQ37" s="718" t="s">
        <v>331</v>
      </c>
      <c r="AR37" s="719"/>
      <c r="AS37" s="719"/>
      <c r="AT37" s="719"/>
      <c r="AU37" s="719"/>
      <c r="AV37" s="719"/>
      <c r="AW37" s="719"/>
      <c r="AX37" s="719"/>
      <c r="AY37" s="720"/>
      <c r="AZ37" s="641" t="s">
        <v>243</v>
      </c>
      <c r="BA37" s="642"/>
      <c r="BB37" s="642"/>
      <c r="BC37" s="642"/>
      <c r="BD37" s="675"/>
      <c r="BE37" s="675"/>
      <c r="BF37" s="706"/>
      <c r="BG37" s="656" t="s">
        <v>332</v>
      </c>
      <c r="BH37" s="657"/>
      <c r="BI37" s="657"/>
      <c r="BJ37" s="657"/>
      <c r="BK37" s="657"/>
      <c r="BL37" s="657"/>
      <c r="BM37" s="657"/>
      <c r="BN37" s="657"/>
      <c r="BO37" s="657"/>
      <c r="BP37" s="657"/>
      <c r="BQ37" s="657"/>
      <c r="BR37" s="657"/>
      <c r="BS37" s="657"/>
      <c r="BT37" s="657"/>
      <c r="BU37" s="658"/>
      <c r="BV37" s="641">
        <v>4347</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617876</v>
      </c>
      <c r="CS37" s="675"/>
      <c r="CT37" s="675"/>
      <c r="CU37" s="675"/>
      <c r="CV37" s="675"/>
      <c r="CW37" s="675"/>
      <c r="CX37" s="675"/>
      <c r="CY37" s="676"/>
      <c r="CZ37" s="646">
        <v>3.9</v>
      </c>
      <c r="DA37" s="677"/>
      <c r="DB37" s="677"/>
      <c r="DC37" s="680"/>
      <c r="DD37" s="650">
        <v>617876</v>
      </c>
      <c r="DE37" s="675"/>
      <c r="DF37" s="675"/>
      <c r="DG37" s="675"/>
      <c r="DH37" s="675"/>
      <c r="DI37" s="675"/>
      <c r="DJ37" s="675"/>
      <c r="DK37" s="676"/>
      <c r="DL37" s="650">
        <v>544120</v>
      </c>
      <c r="DM37" s="675"/>
      <c r="DN37" s="675"/>
      <c r="DO37" s="675"/>
      <c r="DP37" s="675"/>
      <c r="DQ37" s="675"/>
      <c r="DR37" s="675"/>
      <c r="DS37" s="675"/>
      <c r="DT37" s="675"/>
      <c r="DU37" s="675"/>
      <c r="DV37" s="676"/>
      <c r="DW37" s="646">
        <v>6.6</v>
      </c>
      <c r="DX37" s="677"/>
      <c r="DY37" s="677"/>
      <c r="DZ37" s="677"/>
      <c r="EA37" s="677"/>
      <c r="EB37" s="677"/>
      <c r="EC37" s="678"/>
    </row>
    <row r="38" spans="2:133" ht="11.25" customHeight="1" x14ac:dyDescent="0.15">
      <c r="B38" s="686" t="s">
        <v>334</v>
      </c>
      <c r="C38" s="687"/>
      <c r="D38" s="687"/>
      <c r="E38" s="687"/>
      <c r="F38" s="687"/>
      <c r="G38" s="687"/>
      <c r="H38" s="687"/>
      <c r="I38" s="687"/>
      <c r="J38" s="687"/>
      <c r="K38" s="687"/>
      <c r="L38" s="687"/>
      <c r="M38" s="687"/>
      <c r="N38" s="687"/>
      <c r="O38" s="687"/>
      <c r="P38" s="687"/>
      <c r="Q38" s="688"/>
      <c r="R38" s="721">
        <v>15822798</v>
      </c>
      <c r="S38" s="722"/>
      <c r="T38" s="722"/>
      <c r="U38" s="722"/>
      <c r="V38" s="722"/>
      <c r="W38" s="722"/>
      <c r="X38" s="722"/>
      <c r="Y38" s="723"/>
      <c r="Z38" s="724">
        <v>100</v>
      </c>
      <c r="AA38" s="724"/>
      <c r="AB38" s="724"/>
      <c r="AC38" s="724"/>
      <c r="AD38" s="725">
        <v>7759163</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243</v>
      </c>
      <c r="BA38" s="642"/>
      <c r="BB38" s="642"/>
      <c r="BC38" s="642"/>
      <c r="BD38" s="675"/>
      <c r="BE38" s="675"/>
      <c r="BF38" s="706"/>
      <c r="BG38" s="656" t="s">
        <v>336</v>
      </c>
      <c r="BH38" s="657"/>
      <c r="BI38" s="657"/>
      <c r="BJ38" s="657"/>
      <c r="BK38" s="657"/>
      <c r="BL38" s="657"/>
      <c r="BM38" s="657"/>
      <c r="BN38" s="657"/>
      <c r="BO38" s="657"/>
      <c r="BP38" s="657"/>
      <c r="BQ38" s="657"/>
      <c r="BR38" s="657"/>
      <c r="BS38" s="657"/>
      <c r="BT38" s="657"/>
      <c r="BU38" s="658"/>
      <c r="BV38" s="641">
        <v>6603</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1954878</v>
      </c>
      <c r="CS38" s="642"/>
      <c r="CT38" s="642"/>
      <c r="CU38" s="642"/>
      <c r="CV38" s="642"/>
      <c r="CW38" s="642"/>
      <c r="CX38" s="642"/>
      <c r="CY38" s="643"/>
      <c r="CZ38" s="646">
        <v>12.4</v>
      </c>
      <c r="DA38" s="677"/>
      <c r="DB38" s="677"/>
      <c r="DC38" s="680"/>
      <c r="DD38" s="650">
        <v>1716637</v>
      </c>
      <c r="DE38" s="642"/>
      <c r="DF38" s="642"/>
      <c r="DG38" s="642"/>
      <c r="DH38" s="642"/>
      <c r="DI38" s="642"/>
      <c r="DJ38" s="642"/>
      <c r="DK38" s="643"/>
      <c r="DL38" s="650">
        <v>1617761</v>
      </c>
      <c r="DM38" s="642"/>
      <c r="DN38" s="642"/>
      <c r="DO38" s="642"/>
      <c r="DP38" s="642"/>
      <c r="DQ38" s="642"/>
      <c r="DR38" s="642"/>
      <c r="DS38" s="642"/>
      <c r="DT38" s="642"/>
      <c r="DU38" s="642"/>
      <c r="DV38" s="643"/>
      <c r="DW38" s="646">
        <v>19.7</v>
      </c>
      <c r="DX38" s="677"/>
      <c r="DY38" s="677"/>
      <c r="DZ38" s="677"/>
      <c r="EA38" s="677"/>
      <c r="EB38" s="677"/>
      <c r="EC38" s="678"/>
    </row>
    <row r="39" spans="2:133" ht="11.25" customHeight="1" x14ac:dyDescent="0.15">
      <c r="AQ39" s="718" t="s">
        <v>338</v>
      </c>
      <c r="AR39" s="719"/>
      <c r="AS39" s="719"/>
      <c r="AT39" s="719"/>
      <c r="AU39" s="719"/>
      <c r="AV39" s="719"/>
      <c r="AW39" s="719"/>
      <c r="AX39" s="719"/>
      <c r="AY39" s="720"/>
      <c r="AZ39" s="641" t="s">
        <v>243</v>
      </c>
      <c r="BA39" s="642"/>
      <c r="BB39" s="642"/>
      <c r="BC39" s="642"/>
      <c r="BD39" s="675"/>
      <c r="BE39" s="675"/>
      <c r="BF39" s="706"/>
      <c r="BG39" s="728" t="s">
        <v>339</v>
      </c>
      <c r="BH39" s="729"/>
      <c r="BI39" s="729"/>
      <c r="BJ39" s="729"/>
      <c r="BK39" s="729"/>
      <c r="BL39" s="235"/>
      <c r="BM39" s="657" t="s">
        <v>340</v>
      </c>
      <c r="BN39" s="657"/>
      <c r="BO39" s="657"/>
      <c r="BP39" s="657"/>
      <c r="BQ39" s="657"/>
      <c r="BR39" s="657"/>
      <c r="BS39" s="657"/>
      <c r="BT39" s="657"/>
      <c r="BU39" s="658"/>
      <c r="BV39" s="641">
        <v>99</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388871</v>
      </c>
      <c r="CS39" s="675"/>
      <c r="CT39" s="675"/>
      <c r="CU39" s="675"/>
      <c r="CV39" s="675"/>
      <c r="CW39" s="675"/>
      <c r="CX39" s="675"/>
      <c r="CY39" s="676"/>
      <c r="CZ39" s="646">
        <v>2.5</v>
      </c>
      <c r="DA39" s="677"/>
      <c r="DB39" s="677"/>
      <c r="DC39" s="680"/>
      <c r="DD39" s="650">
        <v>386215</v>
      </c>
      <c r="DE39" s="675"/>
      <c r="DF39" s="675"/>
      <c r="DG39" s="675"/>
      <c r="DH39" s="675"/>
      <c r="DI39" s="675"/>
      <c r="DJ39" s="675"/>
      <c r="DK39" s="676"/>
      <c r="DL39" s="650" t="s">
        <v>132</v>
      </c>
      <c r="DM39" s="675"/>
      <c r="DN39" s="675"/>
      <c r="DO39" s="675"/>
      <c r="DP39" s="675"/>
      <c r="DQ39" s="675"/>
      <c r="DR39" s="675"/>
      <c r="DS39" s="675"/>
      <c r="DT39" s="675"/>
      <c r="DU39" s="675"/>
      <c r="DV39" s="676"/>
      <c r="DW39" s="646" t="s">
        <v>132</v>
      </c>
      <c r="DX39" s="677"/>
      <c r="DY39" s="677"/>
      <c r="DZ39" s="677"/>
      <c r="EA39" s="677"/>
      <c r="EB39" s="677"/>
      <c r="EC39" s="678"/>
    </row>
    <row r="40" spans="2:133" ht="11.25" customHeight="1" x14ac:dyDescent="0.15">
      <c r="AQ40" s="718" t="s">
        <v>342</v>
      </c>
      <c r="AR40" s="719"/>
      <c r="AS40" s="719"/>
      <c r="AT40" s="719"/>
      <c r="AU40" s="719"/>
      <c r="AV40" s="719"/>
      <c r="AW40" s="719"/>
      <c r="AX40" s="719"/>
      <c r="AY40" s="720"/>
      <c r="AZ40" s="641">
        <v>339761</v>
      </c>
      <c r="BA40" s="642"/>
      <c r="BB40" s="642"/>
      <c r="BC40" s="642"/>
      <c r="BD40" s="675"/>
      <c r="BE40" s="675"/>
      <c r="BF40" s="706"/>
      <c r="BG40" s="728"/>
      <c r="BH40" s="729"/>
      <c r="BI40" s="729"/>
      <c r="BJ40" s="729"/>
      <c r="BK40" s="729"/>
      <c r="BL40" s="235"/>
      <c r="BM40" s="657" t="s">
        <v>343</v>
      </c>
      <c r="BN40" s="657"/>
      <c r="BO40" s="657"/>
      <c r="BP40" s="657"/>
      <c r="BQ40" s="657"/>
      <c r="BR40" s="657"/>
      <c r="BS40" s="657"/>
      <c r="BT40" s="657"/>
      <c r="BU40" s="658"/>
      <c r="BV40" s="641" t="s">
        <v>132</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950571</v>
      </c>
      <c r="CS40" s="642"/>
      <c r="CT40" s="642"/>
      <c r="CU40" s="642"/>
      <c r="CV40" s="642"/>
      <c r="CW40" s="642"/>
      <c r="CX40" s="642"/>
      <c r="CY40" s="643"/>
      <c r="CZ40" s="646">
        <v>6.1</v>
      </c>
      <c r="DA40" s="677"/>
      <c r="DB40" s="677"/>
      <c r="DC40" s="680"/>
      <c r="DD40" s="650" t="s">
        <v>243</v>
      </c>
      <c r="DE40" s="642"/>
      <c r="DF40" s="642"/>
      <c r="DG40" s="642"/>
      <c r="DH40" s="642"/>
      <c r="DI40" s="642"/>
      <c r="DJ40" s="642"/>
      <c r="DK40" s="643"/>
      <c r="DL40" s="650" t="s">
        <v>243</v>
      </c>
      <c r="DM40" s="642"/>
      <c r="DN40" s="642"/>
      <c r="DO40" s="642"/>
      <c r="DP40" s="642"/>
      <c r="DQ40" s="642"/>
      <c r="DR40" s="642"/>
      <c r="DS40" s="642"/>
      <c r="DT40" s="642"/>
      <c r="DU40" s="642"/>
      <c r="DV40" s="643"/>
      <c r="DW40" s="646" t="s">
        <v>243</v>
      </c>
      <c r="DX40" s="677"/>
      <c r="DY40" s="677"/>
      <c r="DZ40" s="677"/>
      <c r="EA40" s="677"/>
      <c r="EB40" s="677"/>
      <c r="EC40" s="678"/>
    </row>
    <row r="41" spans="2:133" ht="11.25" customHeight="1" x14ac:dyDescent="0.15">
      <c r="AQ41" s="732" t="s">
        <v>345</v>
      </c>
      <c r="AR41" s="733"/>
      <c r="AS41" s="733"/>
      <c r="AT41" s="733"/>
      <c r="AU41" s="733"/>
      <c r="AV41" s="733"/>
      <c r="AW41" s="733"/>
      <c r="AX41" s="733"/>
      <c r="AY41" s="734"/>
      <c r="AZ41" s="721">
        <v>1035747</v>
      </c>
      <c r="BA41" s="722"/>
      <c r="BB41" s="722"/>
      <c r="BC41" s="722"/>
      <c r="BD41" s="711"/>
      <c r="BE41" s="711"/>
      <c r="BF41" s="713"/>
      <c r="BG41" s="730"/>
      <c r="BH41" s="731"/>
      <c r="BI41" s="731"/>
      <c r="BJ41" s="731"/>
      <c r="BK41" s="731"/>
      <c r="BL41" s="236"/>
      <c r="BM41" s="666" t="s">
        <v>346</v>
      </c>
      <c r="BN41" s="666"/>
      <c r="BO41" s="666"/>
      <c r="BP41" s="666"/>
      <c r="BQ41" s="666"/>
      <c r="BR41" s="666"/>
      <c r="BS41" s="666"/>
      <c r="BT41" s="666"/>
      <c r="BU41" s="667"/>
      <c r="BV41" s="721">
        <v>422</v>
      </c>
      <c r="BW41" s="722"/>
      <c r="BX41" s="722"/>
      <c r="BY41" s="722"/>
      <c r="BZ41" s="722"/>
      <c r="CA41" s="722"/>
      <c r="CB41" s="735"/>
      <c r="CD41" s="656" t="s">
        <v>347</v>
      </c>
      <c r="CE41" s="657"/>
      <c r="CF41" s="657"/>
      <c r="CG41" s="657"/>
      <c r="CH41" s="657"/>
      <c r="CI41" s="657"/>
      <c r="CJ41" s="657"/>
      <c r="CK41" s="657"/>
      <c r="CL41" s="657"/>
      <c r="CM41" s="657"/>
      <c r="CN41" s="657"/>
      <c r="CO41" s="657"/>
      <c r="CP41" s="657"/>
      <c r="CQ41" s="658"/>
      <c r="CR41" s="641" t="s">
        <v>132</v>
      </c>
      <c r="CS41" s="675"/>
      <c r="CT41" s="675"/>
      <c r="CU41" s="675"/>
      <c r="CV41" s="675"/>
      <c r="CW41" s="675"/>
      <c r="CX41" s="675"/>
      <c r="CY41" s="676"/>
      <c r="CZ41" s="646" t="s">
        <v>171</v>
      </c>
      <c r="DA41" s="677"/>
      <c r="DB41" s="677"/>
      <c r="DC41" s="680"/>
      <c r="DD41" s="650" t="s">
        <v>132</v>
      </c>
      <c r="DE41" s="675"/>
      <c r="DF41" s="675"/>
      <c r="DG41" s="675"/>
      <c r="DH41" s="675"/>
      <c r="DI41" s="675"/>
      <c r="DJ41" s="675"/>
      <c r="DK41" s="67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1623660</v>
      </c>
      <c r="CS42" s="642"/>
      <c r="CT42" s="642"/>
      <c r="CU42" s="642"/>
      <c r="CV42" s="642"/>
      <c r="CW42" s="642"/>
      <c r="CX42" s="642"/>
      <c r="CY42" s="643"/>
      <c r="CZ42" s="646">
        <v>10.3</v>
      </c>
      <c r="DA42" s="647"/>
      <c r="DB42" s="647"/>
      <c r="DC42" s="742"/>
      <c r="DD42" s="650">
        <v>400077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22281</v>
      </c>
      <c r="CS43" s="675"/>
      <c r="CT43" s="675"/>
      <c r="CU43" s="675"/>
      <c r="CV43" s="675"/>
      <c r="CW43" s="675"/>
      <c r="CX43" s="675"/>
      <c r="CY43" s="676"/>
      <c r="CZ43" s="646">
        <v>0.1</v>
      </c>
      <c r="DA43" s="677"/>
      <c r="DB43" s="677"/>
      <c r="DC43" s="680"/>
      <c r="DD43" s="650">
        <v>22281</v>
      </c>
      <c r="DE43" s="675"/>
      <c r="DF43" s="675"/>
      <c r="DG43" s="675"/>
      <c r="DH43" s="675"/>
      <c r="DI43" s="675"/>
      <c r="DJ43" s="675"/>
      <c r="DK43" s="67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1623660</v>
      </c>
      <c r="CS44" s="642"/>
      <c r="CT44" s="642"/>
      <c r="CU44" s="642"/>
      <c r="CV44" s="642"/>
      <c r="CW44" s="642"/>
      <c r="CX44" s="642"/>
      <c r="CY44" s="643"/>
      <c r="CZ44" s="646">
        <v>10.3</v>
      </c>
      <c r="DA44" s="647"/>
      <c r="DB44" s="647"/>
      <c r="DC44" s="742"/>
      <c r="DD44" s="650">
        <v>400077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585156</v>
      </c>
      <c r="CS45" s="675"/>
      <c r="CT45" s="675"/>
      <c r="CU45" s="675"/>
      <c r="CV45" s="675"/>
      <c r="CW45" s="675"/>
      <c r="CX45" s="675"/>
      <c r="CY45" s="676"/>
      <c r="CZ45" s="646">
        <v>3.7</v>
      </c>
      <c r="DA45" s="677"/>
      <c r="DB45" s="677"/>
      <c r="DC45" s="680"/>
      <c r="DD45" s="650">
        <v>23776</v>
      </c>
      <c r="DE45" s="675"/>
      <c r="DF45" s="675"/>
      <c r="DG45" s="675"/>
      <c r="DH45" s="675"/>
      <c r="DI45" s="675"/>
      <c r="DJ45" s="675"/>
      <c r="DK45" s="67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1038121</v>
      </c>
      <c r="CS46" s="642"/>
      <c r="CT46" s="642"/>
      <c r="CU46" s="642"/>
      <c r="CV46" s="642"/>
      <c r="CW46" s="642"/>
      <c r="CX46" s="642"/>
      <c r="CY46" s="643"/>
      <c r="CZ46" s="646">
        <v>6.6</v>
      </c>
      <c r="DA46" s="647"/>
      <c r="DB46" s="647"/>
      <c r="DC46" s="742"/>
      <c r="DD46" s="650">
        <v>376218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132</v>
      </c>
      <c r="CS47" s="675"/>
      <c r="CT47" s="675"/>
      <c r="CU47" s="675"/>
      <c r="CV47" s="675"/>
      <c r="CW47" s="675"/>
      <c r="CX47" s="675"/>
      <c r="CY47" s="676"/>
      <c r="CZ47" s="646" t="s">
        <v>132</v>
      </c>
      <c r="DA47" s="677"/>
      <c r="DB47" s="677"/>
      <c r="DC47" s="680"/>
      <c r="DD47" s="650" t="s">
        <v>243</v>
      </c>
      <c r="DE47" s="675"/>
      <c r="DF47" s="675"/>
      <c r="DG47" s="675"/>
      <c r="DH47" s="675"/>
      <c r="DI47" s="675"/>
      <c r="DJ47" s="675"/>
      <c r="DK47" s="67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132</v>
      </c>
      <c r="CS48" s="642"/>
      <c r="CT48" s="642"/>
      <c r="CU48" s="642"/>
      <c r="CV48" s="642"/>
      <c r="CW48" s="642"/>
      <c r="CX48" s="642"/>
      <c r="CY48" s="643"/>
      <c r="CZ48" s="646" t="s">
        <v>132</v>
      </c>
      <c r="DA48" s="647"/>
      <c r="DB48" s="647"/>
      <c r="DC48" s="742"/>
      <c r="DD48" s="650" t="s">
        <v>171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15707942</v>
      </c>
      <c r="CS49" s="711"/>
      <c r="CT49" s="711"/>
      <c r="CU49" s="711"/>
      <c r="CV49" s="711"/>
      <c r="CW49" s="711"/>
      <c r="CX49" s="711"/>
      <c r="CY49" s="743"/>
      <c r="CZ49" s="726">
        <v>100</v>
      </c>
      <c r="DA49" s="744"/>
      <c r="DB49" s="744"/>
      <c r="DC49" s="745"/>
      <c r="DD49" s="746">
        <v>9545433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IW6p1WOouR1dGAR6m3mABK2I7816qppFjrrRjqfKfIetFJVPvCkqBh/ZsC6882DqWWzbMeQLQapRwj+Rkh/A==" saltValue="2gZDY4T5DhSSO5w6EM9Jl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3" zoomScale="70" zoomScaleNormal="25" zoomScaleSheetLayoutView="70" workbookViewId="0">
      <selection activeCell="DO15" sqref="DO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15837</v>
      </c>
      <c r="R7" s="777"/>
      <c r="S7" s="777"/>
      <c r="T7" s="777"/>
      <c r="U7" s="777"/>
      <c r="V7" s="777">
        <v>15723</v>
      </c>
      <c r="W7" s="777"/>
      <c r="X7" s="777"/>
      <c r="Y7" s="777"/>
      <c r="Z7" s="777"/>
      <c r="AA7" s="777">
        <v>114</v>
      </c>
      <c r="AB7" s="777"/>
      <c r="AC7" s="777"/>
      <c r="AD7" s="777"/>
      <c r="AE7" s="778"/>
      <c r="AF7" s="779">
        <v>102</v>
      </c>
      <c r="AG7" s="780"/>
      <c r="AH7" s="780"/>
      <c r="AI7" s="780"/>
      <c r="AJ7" s="781"/>
      <c r="AK7" s="816">
        <v>737</v>
      </c>
      <c r="AL7" s="817"/>
      <c r="AM7" s="817"/>
      <c r="AN7" s="817"/>
      <c r="AO7" s="817"/>
      <c r="AP7" s="817">
        <v>12128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591</v>
      </c>
      <c r="BT7" s="821"/>
      <c r="BU7" s="821"/>
      <c r="BV7" s="821"/>
      <c r="BW7" s="821"/>
      <c r="BX7" s="821"/>
      <c r="BY7" s="821"/>
      <c r="BZ7" s="821"/>
      <c r="CA7" s="821"/>
      <c r="CB7" s="821"/>
      <c r="CC7" s="821"/>
      <c r="CD7" s="821"/>
      <c r="CE7" s="821"/>
      <c r="CF7" s="821"/>
      <c r="CG7" s="822"/>
      <c r="CH7" s="813">
        <v>301</v>
      </c>
      <c r="CI7" s="814"/>
      <c r="CJ7" s="814"/>
      <c r="CK7" s="814"/>
      <c r="CL7" s="815"/>
      <c r="CM7" s="813">
        <v>149062</v>
      </c>
      <c r="CN7" s="814"/>
      <c r="CO7" s="814"/>
      <c r="CP7" s="814"/>
      <c r="CQ7" s="815"/>
      <c r="CR7" s="813">
        <v>34</v>
      </c>
      <c r="CS7" s="814"/>
      <c r="CT7" s="814"/>
      <c r="CU7" s="814"/>
      <c r="CV7" s="815"/>
      <c r="CW7" s="813" t="s">
        <v>586</v>
      </c>
      <c r="CX7" s="814"/>
      <c r="CY7" s="814"/>
      <c r="CZ7" s="814"/>
      <c r="DA7" s="815"/>
      <c r="DB7" s="813" t="s">
        <v>586</v>
      </c>
      <c r="DC7" s="814"/>
      <c r="DD7" s="814"/>
      <c r="DE7" s="814"/>
      <c r="DF7" s="815"/>
      <c r="DG7" s="813" t="s">
        <v>586</v>
      </c>
      <c r="DH7" s="814"/>
      <c r="DI7" s="814"/>
      <c r="DJ7" s="814"/>
      <c r="DK7" s="815"/>
      <c r="DL7" s="813">
        <v>21</v>
      </c>
      <c r="DM7" s="814"/>
      <c r="DN7" s="814"/>
      <c r="DO7" s="814"/>
      <c r="DP7" s="815"/>
      <c r="DQ7" s="813" t="s">
        <v>586</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1</v>
      </c>
      <c r="R8" s="801"/>
      <c r="S8" s="801"/>
      <c r="T8" s="801"/>
      <c r="U8" s="801"/>
      <c r="V8" s="801">
        <v>0</v>
      </c>
      <c r="W8" s="801"/>
      <c r="X8" s="801"/>
      <c r="Y8" s="801"/>
      <c r="Z8" s="801"/>
      <c r="AA8" s="801">
        <v>1</v>
      </c>
      <c r="AB8" s="801"/>
      <c r="AC8" s="801"/>
      <c r="AD8" s="801"/>
      <c r="AE8" s="802"/>
      <c r="AF8" s="803">
        <v>1</v>
      </c>
      <c r="AG8" s="804"/>
      <c r="AH8" s="804"/>
      <c r="AI8" s="804"/>
      <c r="AJ8" s="805"/>
      <c r="AK8" s="806">
        <v>0</v>
      </c>
      <c r="AL8" s="807"/>
      <c r="AM8" s="807"/>
      <c r="AN8" s="807"/>
      <c r="AO8" s="807"/>
      <c r="AP8" s="807">
        <v>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592</v>
      </c>
      <c r="BT8" s="811"/>
      <c r="BU8" s="811"/>
      <c r="BV8" s="811"/>
      <c r="BW8" s="811"/>
      <c r="BX8" s="811"/>
      <c r="BY8" s="811"/>
      <c r="BZ8" s="811"/>
      <c r="CA8" s="811"/>
      <c r="CB8" s="811"/>
      <c r="CC8" s="811"/>
      <c r="CD8" s="811"/>
      <c r="CE8" s="811"/>
      <c r="CF8" s="811"/>
      <c r="CG8" s="812"/>
      <c r="CH8" s="823">
        <v>23</v>
      </c>
      <c r="CI8" s="824"/>
      <c r="CJ8" s="824"/>
      <c r="CK8" s="824"/>
      <c r="CL8" s="825"/>
      <c r="CM8" s="823">
        <v>437</v>
      </c>
      <c r="CN8" s="824"/>
      <c r="CO8" s="824"/>
      <c r="CP8" s="824"/>
      <c r="CQ8" s="825"/>
      <c r="CR8" s="823">
        <v>3</v>
      </c>
      <c r="CS8" s="824"/>
      <c r="CT8" s="824"/>
      <c r="CU8" s="824"/>
      <c r="CV8" s="825"/>
      <c r="CW8" s="823" t="s">
        <v>597</v>
      </c>
      <c r="CX8" s="824"/>
      <c r="CY8" s="824"/>
      <c r="CZ8" s="824"/>
      <c r="DA8" s="825"/>
      <c r="DB8" s="823">
        <v>3510</v>
      </c>
      <c r="DC8" s="824"/>
      <c r="DD8" s="824"/>
      <c r="DE8" s="824"/>
      <c r="DF8" s="825"/>
      <c r="DG8" s="823" t="s">
        <v>586</v>
      </c>
      <c r="DH8" s="824"/>
      <c r="DI8" s="824"/>
      <c r="DJ8" s="824"/>
      <c r="DK8" s="825"/>
      <c r="DL8" s="823" t="s">
        <v>586</v>
      </c>
      <c r="DM8" s="824"/>
      <c r="DN8" s="824"/>
      <c r="DO8" s="824"/>
      <c r="DP8" s="825"/>
      <c r="DQ8" s="823" t="s">
        <v>586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593</v>
      </c>
      <c r="BT9" s="811"/>
      <c r="BU9" s="811"/>
      <c r="BV9" s="811"/>
      <c r="BW9" s="811"/>
      <c r="BX9" s="811"/>
      <c r="BY9" s="811"/>
      <c r="BZ9" s="811"/>
      <c r="CA9" s="811"/>
      <c r="CB9" s="811"/>
      <c r="CC9" s="811"/>
      <c r="CD9" s="811"/>
      <c r="CE9" s="811"/>
      <c r="CF9" s="811"/>
      <c r="CG9" s="812"/>
      <c r="CH9" s="823">
        <v>-1</v>
      </c>
      <c r="CI9" s="824"/>
      <c r="CJ9" s="824"/>
      <c r="CK9" s="824"/>
      <c r="CL9" s="825"/>
      <c r="CM9" s="823">
        <v>7</v>
      </c>
      <c r="CN9" s="824"/>
      <c r="CO9" s="824"/>
      <c r="CP9" s="824"/>
      <c r="CQ9" s="825"/>
      <c r="CR9" s="823">
        <v>2</v>
      </c>
      <c r="CS9" s="824"/>
      <c r="CT9" s="824"/>
      <c r="CU9" s="824"/>
      <c r="CV9" s="825"/>
      <c r="CW9" s="823" t="s">
        <v>598</v>
      </c>
      <c r="CX9" s="824"/>
      <c r="CY9" s="824"/>
      <c r="CZ9" s="824"/>
      <c r="DA9" s="825"/>
      <c r="DB9" s="823" t="s">
        <v>586</v>
      </c>
      <c r="DC9" s="824"/>
      <c r="DD9" s="824"/>
      <c r="DE9" s="824"/>
      <c r="DF9" s="825"/>
      <c r="DG9" s="823" t="s">
        <v>586</v>
      </c>
      <c r="DH9" s="824"/>
      <c r="DI9" s="824"/>
      <c r="DJ9" s="824"/>
      <c r="DK9" s="825"/>
      <c r="DL9" s="823" t="s">
        <v>586</v>
      </c>
      <c r="DM9" s="824"/>
      <c r="DN9" s="824"/>
      <c r="DO9" s="824"/>
      <c r="DP9" s="825"/>
      <c r="DQ9" s="823" t="s">
        <v>586</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594</v>
      </c>
      <c r="BT10" s="811"/>
      <c r="BU10" s="811"/>
      <c r="BV10" s="811"/>
      <c r="BW10" s="811"/>
      <c r="BX10" s="811"/>
      <c r="BY10" s="811"/>
      <c r="BZ10" s="811"/>
      <c r="CA10" s="811"/>
      <c r="CB10" s="811"/>
      <c r="CC10" s="811"/>
      <c r="CD10" s="811"/>
      <c r="CE10" s="811"/>
      <c r="CF10" s="811"/>
      <c r="CG10" s="812"/>
      <c r="CH10" s="823">
        <v>0</v>
      </c>
      <c r="CI10" s="824"/>
      <c r="CJ10" s="824"/>
      <c r="CK10" s="824"/>
      <c r="CL10" s="825"/>
      <c r="CM10" s="823">
        <v>29</v>
      </c>
      <c r="CN10" s="824"/>
      <c r="CO10" s="824"/>
      <c r="CP10" s="824"/>
      <c r="CQ10" s="825"/>
      <c r="CR10" s="823">
        <v>3</v>
      </c>
      <c r="CS10" s="824"/>
      <c r="CT10" s="824"/>
      <c r="CU10" s="824"/>
      <c r="CV10" s="825"/>
      <c r="CW10" s="823">
        <v>0</v>
      </c>
      <c r="CX10" s="824"/>
      <c r="CY10" s="824"/>
      <c r="CZ10" s="824"/>
      <c r="DA10" s="825"/>
      <c r="DB10" s="823" t="s">
        <v>586</v>
      </c>
      <c r="DC10" s="824"/>
      <c r="DD10" s="824"/>
      <c r="DE10" s="824"/>
      <c r="DF10" s="825"/>
      <c r="DG10" s="823" t="s">
        <v>586</v>
      </c>
      <c r="DH10" s="824"/>
      <c r="DI10" s="824"/>
      <c r="DJ10" s="824"/>
      <c r="DK10" s="825"/>
      <c r="DL10" s="823" t="s">
        <v>586</v>
      </c>
      <c r="DM10" s="824"/>
      <c r="DN10" s="824"/>
      <c r="DO10" s="824"/>
      <c r="DP10" s="825"/>
      <c r="DQ10" s="823" t="s">
        <v>586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15838</v>
      </c>
      <c r="R23" s="836"/>
      <c r="S23" s="836"/>
      <c r="T23" s="836"/>
      <c r="U23" s="836"/>
      <c r="V23" s="836">
        <v>15723</v>
      </c>
      <c r="W23" s="836"/>
      <c r="X23" s="836"/>
      <c r="Y23" s="836"/>
      <c r="Z23" s="836"/>
      <c r="AA23" s="836">
        <v>115</v>
      </c>
      <c r="AB23" s="836"/>
      <c r="AC23" s="836"/>
      <c r="AD23" s="836"/>
      <c r="AE23" s="837"/>
      <c r="AF23" s="838">
        <v>103</v>
      </c>
      <c r="AG23" s="836"/>
      <c r="AH23" s="836"/>
      <c r="AI23" s="836"/>
      <c r="AJ23" s="839"/>
      <c r="AK23" s="840"/>
      <c r="AL23" s="841"/>
      <c r="AM23" s="841"/>
      <c r="AN23" s="841"/>
      <c r="AO23" s="841"/>
      <c r="AP23" s="836">
        <v>12129</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4013</v>
      </c>
      <c r="R28" s="865"/>
      <c r="S28" s="865"/>
      <c r="T28" s="865"/>
      <c r="U28" s="865"/>
      <c r="V28" s="865">
        <v>3958</v>
      </c>
      <c r="W28" s="865"/>
      <c r="X28" s="865"/>
      <c r="Y28" s="865"/>
      <c r="Z28" s="865"/>
      <c r="AA28" s="865">
        <v>55</v>
      </c>
      <c r="AB28" s="865"/>
      <c r="AC28" s="865"/>
      <c r="AD28" s="865"/>
      <c r="AE28" s="866"/>
      <c r="AF28" s="867">
        <v>55</v>
      </c>
      <c r="AG28" s="865"/>
      <c r="AH28" s="865"/>
      <c r="AI28" s="865"/>
      <c r="AJ28" s="868"/>
      <c r="AK28" s="869">
        <v>301</v>
      </c>
      <c r="AL28" s="860"/>
      <c r="AM28" s="860"/>
      <c r="AN28" s="860"/>
      <c r="AO28" s="860"/>
      <c r="AP28" s="860" t="s">
        <v>586</v>
      </c>
      <c r="AQ28" s="860"/>
      <c r="AR28" s="860"/>
      <c r="AS28" s="860"/>
      <c r="AT28" s="860"/>
      <c r="AU28" s="860" t="s">
        <v>586</v>
      </c>
      <c r="AV28" s="860"/>
      <c r="AW28" s="860"/>
      <c r="AX28" s="860"/>
      <c r="AY28" s="860"/>
      <c r="AZ28" s="861" t="s">
        <v>586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3797</v>
      </c>
      <c r="R29" s="801"/>
      <c r="S29" s="801"/>
      <c r="T29" s="801"/>
      <c r="U29" s="801"/>
      <c r="V29" s="801">
        <v>3689</v>
      </c>
      <c r="W29" s="801"/>
      <c r="X29" s="801"/>
      <c r="Y29" s="801"/>
      <c r="Z29" s="801"/>
      <c r="AA29" s="801">
        <v>109</v>
      </c>
      <c r="AB29" s="801"/>
      <c r="AC29" s="801"/>
      <c r="AD29" s="801"/>
      <c r="AE29" s="802"/>
      <c r="AF29" s="803">
        <v>109</v>
      </c>
      <c r="AG29" s="804"/>
      <c r="AH29" s="804"/>
      <c r="AI29" s="804"/>
      <c r="AJ29" s="805"/>
      <c r="AK29" s="872">
        <v>481</v>
      </c>
      <c r="AL29" s="873"/>
      <c r="AM29" s="873"/>
      <c r="AN29" s="873"/>
      <c r="AO29" s="873"/>
      <c r="AP29" s="873" t="s">
        <v>586</v>
      </c>
      <c r="AQ29" s="873"/>
      <c r="AR29" s="873"/>
      <c r="AS29" s="873"/>
      <c r="AT29" s="873"/>
      <c r="AU29" s="873" t="s">
        <v>596</v>
      </c>
      <c r="AV29" s="873"/>
      <c r="AW29" s="873"/>
      <c r="AX29" s="873"/>
      <c r="AY29" s="873"/>
      <c r="AZ29" s="874" t="s">
        <v>586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408</v>
      </c>
      <c r="R30" s="801"/>
      <c r="S30" s="801"/>
      <c r="T30" s="801"/>
      <c r="U30" s="801"/>
      <c r="V30" s="801">
        <v>407</v>
      </c>
      <c r="W30" s="801"/>
      <c r="X30" s="801"/>
      <c r="Y30" s="801"/>
      <c r="Z30" s="801"/>
      <c r="AA30" s="801">
        <v>1</v>
      </c>
      <c r="AB30" s="801"/>
      <c r="AC30" s="801"/>
      <c r="AD30" s="801"/>
      <c r="AE30" s="802"/>
      <c r="AF30" s="803">
        <v>1</v>
      </c>
      <c r="AG30" s="804"/>
      <c r="AH30" s="804"/>
      <c r="AI30" s="804"/>
      <c r="AJ30" s="805"/>
      <c r="AK30" s="872">
        <v>101</v>
      </c>
      <c r="AL30" s="873"/>
      <c r="AM30" s="873"/>
      <c r="AN30" s="873"/>
      <c r="AO30" s="873"/>
      <c r="AP30" s="873" t="s">
        <v>586</v>
      </c>
      <c r="AQ30" s="873"/>
      <c r="AR30" s="873"/>
      <c r="AS30" s="873"/>
      <c r="AT30" s="873"/>
      <c r="AU30" s="873" t="s">
        <v>596</v>
      </c>
      <c r="AV30" s="873"/>
      <c r="AW30" s="873"/>
      <c r="AX30" s="873"/>
      <c r="AY30" s="873"/>
      <c r="AZ30" s="874" t="s">
        <v>586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38</v>
      </c>
      <c r="R31" s="801"/>
      <c r="S31" s="801"/>
      <c r="T31" s="801"/>
      <c r="U31" s="801"/>
      <c r="V31" s="801">
        <v>154</v>
      </c>
      <c r="W31" s="801"/>
      <c r="X31" s="801"/>
      <c r="Y31" s="801"/>
      <c r="Z31" s="801"/>
      <c r="AA31" s="801">
        <v>-116</v>
      </c>
      <c r="AB31" s="801"/>
      <c r="AC31" s="801"/>
      <c r="AD31" s="801"/>
      <c r="AE31" s="802"/>
      <c r="AF31" s="803">
        <v>-116</v>
      </c>
      <c r="AG31" s="804"/>
      <c r="AH31" s="804"/>
      <c r="AI31" s="804"/>
      <c r="AJ31" s="805"/>
      <c r="AK31" s="872" t="s">
        <v>586</v>
      </c>
      <c r="AL31" s="873"/>
      <c r="AM31" s="873"/>
      <c r="AN31" s="873"/>
      <c r="AO31" s="873"/>
      <c r="AP31" s="873" t="s">
        <v>586</v>
      </c>
      <c r="AQ31" s="873"/>
      <c r="AR31" s="873"/>
      <c r="AS31" s="873"/>
      <c r="AT31" s="873"/>
      <c r="AU31" s="873" t="s">
        <v>596</v>
      </c>
      <c r="AV31" s="873"/>
      <c r="AW31" s="873"/>
      <c r="AX31" s="873"/>
      <c r="AY31" s="873"/>
      <c r="AZ31" s="874" t="s">
        <v>586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74</v>
      </c>
      <c r="R32" s="801"/>
      <c r="S32" s="801"/>
      <c r="T32" s="801"/>
      <c r="U32" s="801"/>
      <c r="V32" s="801">
        <v>72</v>
      </c>
      <c r="W32" s="801"/>
      <c r="X32" s="801"/>
      <c r="Y32" s="801"/>
      <c r="Z32" s="801"/>
      <c r="AA32" s="801">
        <v>2</v>
      </c>
      <c r="AB32" s="801"/>
      <c r="AC32" s="801"/>
      <c r="AD32" s="801"/>
      <c r="AE32" s="802"/>
      <c r="AF32" s="803">
        <v>2</v>
      </c>
      <c r="AG32" s="804"/>
      <c r="AH32" s="804"/>
      <c r="AI32" s="804"/>
      <c r="AJ32" s="805"/>
      <c r="AK32" s="872" t="s">
        <v>586</v>
      </c>
      <c r="AL32" s="873"/>
      <c r="AM32" s="873"/>
      <c r="AN32" s="873"/>
      <c r="AO32" s="873"/>
      <c r="AP32" s="873">
        <v>706</v>
      </c>
      <c r="AQ32" s="873"/>
      <c r="AR32" s="873"/>
      <c r="AS32" s="873"/>
      <c r="AT32" s="873"/>
      <c r="AU32" s="873" t="s">
        <v>596</v>
      </c>
      <c r="AV32" s="873"/>
      <c r="AW32" s="873"/>
      <c r="AX32" s="873"/>
      <c r="AY32" s="873"/>
      <c r="AZ32" s="874" t="s">
        <v>586</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2633</v>
      </c>
      <c r="R33" s="801"/>
      <c r="S33" s="801"/>
      <c r="T33" s="801"/>
      <c r="U33" s="801"/>
      <c r="V33" s="801">
        <v>2622</v>
      </c>
      <c r="W33" s="801"/>
      <c r="X33" s="801"/>
      <c r="Y33" s="801"/>
      <c r="Z33" s="801"/>
      <c r="AA33" s="801">
        <v>0</v>
      </c>
      <c r="AB33" s="801"/>
      <c r="AC33" s="801"/>
      <c r="AD33" s="801"/>
      <c r="AE33" s="802"/>
      <c r="AF33" s="803" t="s">
        <v>132</v>
      </c>
      <c r="AG33" s="804"/>
      <c r="AH33" s="804"/>
      <c r="AI33" s="804"/>
      <c r="AJ33" s="805"/>
      <c r="AK33" s="872">
        <v>605</v>
      </c>
      <c r="AL33" s="873"/>
      <c r="AM33" s="873"/>
      <c r="AN33" s="873"/>
      <c r="AO33" s="873"/>
      <c r="AP33" s="873">
        <v>11236</v>
      </c>
      <c r="AQ33" s="873"/>
      <c r="AR33" s="873"/>
      <c r="AS33" s="873"/>
      <c r="AT33" s="873"/>
      <c r="AU33" s="873">
        <v>7123</v>
      </c>
      <c r="AV33" s="873"/>
      <c r="AW33" s="873"/>
      <c r="AX33" s="873"/>
      <c r="AY33" s="873"/>
      <c r="AZ33" s="874" t="s">
        <v>586</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69</v>
      </c>
      <c r="R34" s="801"/>
      <c r="S34" s="801"/>
      <c r="T34" s="801"/>
      <c r="U34" s="801"/>
      <c r="V34" s="801">
        <v>391</v>
      </c>
      <c r="W34" s="801"/>
      <c r="X34" s="801"/>
      <c r="Y34" s="801"/>
      <c r="Z34" s="801"/>
      <c r="AA34" s="801">
        <v>-17</v>
      </c>
      <c r="AB34" s="801"/>
      <c r="AC34" s="801"/>
      <c r="AD34" s="801"/>
      <c r="AE34" s="802"/>
      <c r="AF34" s="803">
        <v>-17</v>
      </c>
      <c r="AG34" s="804"/>
      <c r="AH34" s="804"/>
      <c r="AI34" s="804"/>
      <c r="AJ34" s="805"/>
      <c r="AK34" s="872" t="s">
        <v>586</v>
      </c>
      <c r="AL34" s="873"/>
      <c r="AM34" s="873"/>
      <c r="AN34" s="873"/>
      <c r="AO34" s="873"/>
      <c r="AP34" s="873">
        <v>5</v>
      </c>
      <c r="AQ34" s="873"/>
      <c r="AR34" s="873"/>
      <c r="AS34" s="873"/>
      <c r="AT34" s="873"/>
      <c r="AU34" s="873" t="s">
        <v>597</v>
      </c>
      <c r="AV34" s="873"/>
      <c r="AW34" s="873"/>
      <c r="AX34" s="873"/>
      <c r="AY34" s="873"/>
      <c r="AZ34" s="874">
        <v>5.3</v>
      </c>
      <c r="BA34" s="874"/>
      <c r="BB34" s="874"/>
      <c r="BC34" s="874"/>
      <c r="BD34" s="874"/>
      <c r="BE34" s="870" t="s">
        <v>404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34</v>
      </c>
      <c r="AG63" s="884"/>
      <c r="AH63" s="884"/>
      <c r="AI63" s="884"/>
      <c r="AJ63" s="885"/>
      <c r="AK63" s="886"/>
      <c r="AL63" s="881"/>
      <c r="AM63" s="881"/>
      <c r="AN63" s="881"/>
      <c r="AO63" s="881"/>
      <c r="AP63" s="884">
        <v>11947</v>
      </c>
      <c r="AQ63" s="884"/>
      <c r="AR63" s="884"/>
      <c r="AS63" s="884"/>
      <c r="AT63" s="884"/>
      <c r="AU63" s="884">
        <v>7123</v>
      </c>
      <c r="AV63" s="884"/>
      <c r="AW63" s="884"/>
      <c r="AX63" s="884"/>
      <c r="AY63" s="884"/>
      <c r="AZ63" s="888"/>
      <c r="BA63" s="888"/>
      <c r="BB63" s="888"/>
      <c r="BC63" s="888"/>
      <c r="BD63" s="888"/>
      <c r="BE63" s="889"/>
      <c r="BF63" s="889"/>
      <c r="BG63" s="889"/>
      <c r="BH63" s="889"/>
      <c r="BI63" s="890"/>
      <c r="BJ63" s="891" t="s">
        <v>408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389</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587</v>
      </c>
      <c r="C68" s="912"/>
      <c r="D68" s="912"/>
      <c r="E68" s="912"/>
      <c r="F68" s="912"/>
      <c r="G68" s="912"/>
      <c r="H68" s="912"/>
      <c r="I68" s="912"/>
      <c r="J68" s="912"/>
      <c r="K68" s="912"/>
      <c r="L68" s="912"/>
      <c r="M68" s="912"/>
      <c r="N68" s="912"/>
      <c r="O68" s="912"/>
      <c r="P68" s="913"/>
      <c r="Q68" s="914">
        <v>5694</v>
      </c>
      <c r="R68" s="908"/>
      <c r="S68" s="908"/>
      <c r="T68" s="908"/>
      <c r="U68" s="908"/>
      <c r="V68" s="908">
        <v>5640</v>
      </c>
      <c r="W68" s="908"/>
      <c r="X68" s="908"/>
      <c r="Y68" s="908"/>
      <c r="Z68" s="908"/>
      <c r="AA68" s="908">
        <v>54</v>
      </c>
      <c r="AB68" s="908"/>
      <c r="AC68" s="908"/>
      <c r="AD68" s="908"/>
      <c r="AE68" s="908"/>
      <c r="AF68" s="908">
        <v>53</v>
      </c>
      <c r="AG68" s="908"/>
      <c r="AH68" s="908"/>
      <c r="AI68" s="908"/>
      <c r="AJ68" s="908"/>
      <c r="AK68" s="908">
        <v>494</v>
      </c>
      <c r="AL68" s="908"/>
      <c r="AM68" s="908"/>
      <c r="AN68" s="908"/>
      <c r="AO68" s="908"/>
      <c r="AP68" s="908">
        <v>2774</v>
      </c>
      <c r="AQ68" s="908"/>
      <c r="AR68" s="908"/>
      <c r="AS68" s="908"/>
      <c r="AT68" s="908"/>
      <c r="AU68" s="908">
        <v>316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588</v>
      </c>
      <c r="C69" s="916"/>
      <c r="D69" s="916"/>
      <c r="E69" s="916"/>
      <c r="F69" s="916"/>
      <c r="G69" s="916"/>
      <c r="H69" s="916"/>
      <c r="I69" s="916"/>
      <c r="J69" s="916"/>
      <c r="K69" s="916"/>
      <c r="L69" s="916"/>
      <c r="M69" s="916"/>
      <c r="N69" s="916"/>
      <c r="O69" s="916"/>
      <c r="P69" s="917"/>
      <c r="Q69" s="918">
        <v>62</v>
      </c>
      <c r="R69" s="873"/>
      <c r="S69" s="873"/>
      <c r="T69" s="873"/>
      <c r="U69" s="873"/>
      <c r="V69" s="873">
        <v>55</v>
      </c>
      <c r="W69" s="873"/>
      <c r="X69" s="873"/>
      <c r="Y69" s="873"/>
      <c r="Z69" s="873"/>
      <c r="AA69" s="873">
        <v>7</v>
      </c>
      <c r="AB69" s="873"/>
      <c r="AC69" s="873"/>
      <c r="AD69" s="873"/>
      <c r="AE69" s="873"/>
      <c r="AF69" s="873">
        <v>7</v>
      </c>
      <c r="AG69" s="873"/>
      <c r="AH69" s="873"/>
      <c r="AI69" s="873"/>
      <c r="AJ69" s="873"/>
      <c r="AK69" s="873" t="s">
        <v>586</v>
      </c>
      <c r="AL69" s="873"/>
      <c r="AM69" s="873"/>
      <c r="AN69" s="873"/>
      <c r="AO69" s="873"/>
      <c r="AP69" s="873">
        <v>37</v>
      </c>
      <c r="AQ69" s="873"/>
      <c r="AR69" s="873"/>
      <c r="AS69" s="873"/>
      <c r="AT69" s="873"/>
      <c r="AU69" s="873">
        <v>14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589</v>
      </c>
      <c r="C70" s="916"/>
      <c r="D70" s="916"/>
      <c r="E70" s="916"/>
      <c r="F70" s="916"/>
      <c r="G70" s="916"/>
      <c r="H70" s="916"/>
      <c r="I70" s="916"/>
      <c r="J70" s="916"/>
      <c r="K70" s="916"/>
      <c r="L70" s="916"/>
      <c r="M70" s="916"/>
      <c r="N70" s="916"/>
      <c r="O70" s="916"/>
      <c r="P70" s="917"/>
      <c r="Q70" s="918">
        <v>478</v>
      </c>
      <c r="R70" s="873"/>
      <c r="S70" s="873"/>
      <c r="T70" s="873"/>
      <c r="U70" s="873"/>
      <c r="V70" s="873">
        <v>474</v>
      </c>
      <c r="W70" s="873"/>
      <c r="X70" s="873"/>
      <c r="Y70" s="873"/>
      <c r="Z70" s="873"/>
      <c r="AA70" s="873">
        <v>5</v>
      </c>
      <c r="AB70" s="873"/>
      <c r="AC70" s="873"/>
      <c r="AD70" s="873"/>
      <c r="AE70" s="873"/>
      <c r="AF70" s="873">
        <v>5</v>
      </c>
      <c r="AG70" s="873"/>
      <c r="AH70" s="873"/>
      <c r="AI70" s="873"/>
      <c r="AJ70" s="873"/>
      <c r="AK70" s="873">
        <v>74</v>
      </c>
      <c r="AL70" s="873"/>
      <c r="AM70" s="873"/>
      <c r="AN70" s="873"/>
      <c r="AO70" s="873"/>
      <c r="AP70" s="873" t="s">
        <v>586</v>
      </c>
      <c r="AQ70" s="873"/>
      <c r="AR70" s="873"/>
      <c r="AS70" s="873"/>
      <c r="AT70" s="873"/>
      <c r="AU70" s="873" t="s">
        <v>586</v>
      </c>
      <c r="AV70" s="873"/>
      <c r="AW70" s="873"/>
      <c r="AX70" s="873"/>
      <c r="AY70" s="873"/>
      <c r="AZ70" s="919" t="s">
        <v>590</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589</v>
      </c>
      <c r="C71" s="916"/>
      <c r="D71" s="916"/>
      <c r="E71" s="916"/>
      <c r="F71" s="916"/>
      <c r="G71" s="916"/>
      <c r="H71" s="916"/>
      <c r="I71" s="916"/>
      <c r="J71" s="916"/>
      <c r="K71" s="916"/>
      <c r="L71" s="916"/>
      <c r="M71" s="916"/>
      <c r="N71" s="916"/>
      <c r="O71" s="916"/>
      <c r="P71" s="917"/>
      <c r="Q71" s="918">
        <v>82604</v>
      </c>
      <c r="R71" s="873"/>
      <c r="S71" s="873"/>
      <c r="T71" s="873"/>
      <c r="U71" s="873"/>
      <c r="V71" s="873">
        <v>80670</v>
      </c>
      <c r="W71" s="873"/>
      <c r="X71" s="873"/>
      <c r="Y71" s="873"/>
      <c r="Z71" s="873"/>
      <c r="AA71" s="873">
        <v>1934</v>
      </c>
      <c r="AB71" s="873"/>
      <c r="AC71" s="873"/>
      <c r="AD71" s="873"/>
      <c r="AE71" s="873"/>
      <c r="AF71" s="873">
        <v>1934</v>
      </c>
      <c r="AG71" s="873"/>
      <c r="AH71" s="873"/>
      <c r="AI71" s="873"/>
      <c r="AJ71" s="873"/>
      <c r="AK71" s="873">
        <v>1037</v>
      </c>
      <c r="AL71" s="873"/>
      <c r="AM71" s="873"/>
      <c r="AN71" s="873"/>
      <c r="AO71" s="873"/>
      <c r="AP71" s="873" t="s">
        <v>586</v>
      </c>
      <c r="AQ71" s="873"/>
      <c r="AR71" s="873"/>
      <c r="AS71" s="873"/>
      <c r="AT71" s="873"/>
      <c r="AU71" s="873" t="s">
        <v>586</v>
      </c>
      <c r="AV71" s="873"/>
      <c r="AW71" s="873"/>
      <c r="AX71" s="873"/>
      <c r="AY71" s="873"/>
      <c r="AZ71" s="919" t="s">
        <v>595</v>
      </c>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1999</v>
      </c>
      <c r="AG88" s="884"/>
      <c r="AH88" s="884"/>
      <c r="AI88" s="884"/>
      <c r="AJ88" s="884"/>
      <c r="AK88" s="881"/>
      <c r="AL88" s="881"/>
      <c r="AM88" s="881"/>
      <c r="AN88" s="881"/>
      <c r="AO88" s="881"/>
      <c r="AP88" s="884">
        <v>2811</v>
      </c>
      <c r="AQ88" s="884"/>
      <c r="AR88" s="884"/>
      <c r="AS88" s="884"/>
      <c r="AT88" s="884"/>
      <c r="AU88" s="884">
        <v>330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42</v>
      </c>
      <c r="CS102" s="892"/>
      <c r="CT102" s="892"/>
      <c r="CU102" s="892"/>
      <c r="CV102" s="935"/>
      <c r="CW102" s="934">
        <v>0</v>
      </c>
      <c r="CX102" s="892"/>
      <c r="CY102" s="892"/>
      <c r="CZ102" s="892"/>
      <c r="DA102" s="935"/>
      <c r="DB102" s="934">
        <v>3510</v>
      </c>
      <c r="DC102" s="892"/>
      <c r="DD102" s="892"/>
      <c r="DE102" s="892"/>
      <c r="DF102" s="935"/>
      <c r="DG102" s="934" t="s">
        <v>604</v>
      </c>
      <c r="DH102" s="892"/>
      <c r="DI102" s="892"/>
      <c r="DJ102" s="892"/>
      <c r="DK102" s="935"/>
      <c r="DL102" s="934">
        <v>21</v>
      </c>
      <c r="DM102" s="892"/>
      <c r="DN102" s="892"/>
      <c r="DO102" s="892"/>
      <c r="DP102" s="935"/>
      <c r="DQ102" s="934" t="s">
        <v>586</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302</v>
      </c>
      <c r="AG109" s="937"/>
      <c r="AH109" s="937"/>
      <c r="AI109" s="937"/>
      <c r="AJ109" s="938"/>
      <c r="AK109" s="936" t="s">
        <v>301</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302</v>
      </c>
      <c r="BW109" s="937"/>
      <c r="BX109" s="937"/>
      <c r="BY109" s="937"/>
      <c r="BZ109" s="938"/>
      <c r="CA109" s="936" t="s">
        <v>301</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302</v>
      </c>
      <c r="DM109" s="937"/>
      <c r="DN109" s="937"/>
      <c r="DO109" s="937"/>
      <c r="DP109" s="938"/>
      <c r="DQ109" s="936" t="s">
        <v>301</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1440997</v>
      </c>
      <c r="AB110" s="944"/>
      <c r="AC110" s="944"/>
      <c r="AD110" s="944"/>
      <c r="AE110" s="945"/>
      <c r="AF110" s="946">
        <v>1449109</v>
      </c>
      <c r="AG110" s="944"/>
      <c r="AH110" s="944"/>
      <c r="AI110" s="944"/>
      <c r="AJ110" s="945"/>
      <c r="AK110" s="946">
        <v>1437871</v>
      </c>
      <c r="AL110" s="944"/>
      <c r="AM110" s="944"/>
      <c r="AN110" s="944"/>
      <c r="AO110" s="945"/>
      <c r="AP110" s="947">
        <v>21.1</v>
      </c>
      <c r="AQ110" s="948"/>
      <c r="AR110" s="948"/>
      <c r="AS110" s="948"/>
      <c r="AT110" s="949"/>
      <c r="AU110" s="950" t="s">
        <v>71</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12503083</v>
      </c>
      <c r="BR110" s="979"/>
      <c r="BS110" s="979"/>
      <c r="BT110" s="979"/>
      <c r="BU110" s="979"/>
      <c r="BV110" s="979">
        <v>12401647</v>
      </c>
      <c r="BW110" s="979"/>
      <c r="BX110" s="979"/>
      <c r="BY110" s="979"/>
      <c r="BZ110" s="979"/>
      <c r="CA110" s="979">
        <v>12128919</v>
      </c>
      <c r="CB110" s="979"/>
      <c r="CC110" s="979"/>
      <c r="CD110" s="979"/>
      <c r="CE110" s="979"/>
      <c r="CF110" s="993">
        <v>177.6</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132</v>
      </c>
      <c r="DM110" s="979"/>
      <c r="DN110" s="979"/>
      <c r="DO110" s="979"/>
      <c r="DP110" s="979"/>
      <c r="DQ110" s="979" t="s">
        <v>132</v>
      </c>
      <c r="DR110" s="979"/>
      <c r="DS110" s="979"/>
      <c r="DT110" s="979"/>
      <c r="DU110" s="979"/>
      <c r="DV110" s="980" t="s">
        <v>132</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132</v>
      </c>
      <c r="AB111" s="986"/>
      <c r="AC111" s="986"/>
      <c r="AD111" s="986"/>
      <c r="AE111" s="987"/>
      <c r="AF111" s="988" t="s">
        <v>132</v>
      </c>
      <c r="AG111" s="986"/>
      <c r="AH111" s="986"/>
      <c r="AI111" s="986"/>
      <c r="AJ111" s="987"/>
      <c r="AK111" s="988" t="s">
        <v>132</v>
      </c>
      <c r="AL111" s="986"/>
      <c r="AM111" s="986"/>
      <c r="AN111" s="986"/>
      <c r="AO111" s="987"/>
      <c r="AP111" s="989" t="s">
        <v>132</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v>6267</v>
      </c>
      <c r="BR111" s="972"/>
      <c r="BS111" s="972"/>
      <c r="BT111" s="972"/>
      <c r="BU111" s="972"/>
      <c r="BV111" s="972">
        <v>2763</v>
      </c>
      <c r="BW111" s="972"/>
      <c r="BX111" s="972"/>
      <c r="BY111" s="972"/>
      <c r="BZ111" s="972"/>
      <c r="CA111" s="972" t="s">
        <v>132</v>
      </c>
      <c r="CB111" s="972"/>
      <c r="CC111" s="972"/>
      <c r="CD111" s="972"/>
      <c r="CE111" s="972"/>
      <c r="CF111" s="966" t="s">
        <v>433</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437</v>
      </c>
      <c r="DH111" s="972"/>
      <c r="DI111" s="972"/>
      <c r="DJ111" s="972"/>
      <c r="DK111" s="972"/>
      <c r="DL111" s="972" t="s">
        <v>132</v>
      </c>
      <c r="DM111" s="972"/>
      <c r="DN111" s="972"/>
      <c r="DO111" s="972"/>
      <c r="DP111" s="972"/>
      <c r="DQ111" s="972" t="s">
        <v>433</v>
      </c>
      <c r="DR111" s="972"/>
      <c r="DS111" s="972"/>
      <c r="DT111" s="972"/>
      <c r="DU111" s="972"/>
      <c r="DV111" s="973" t="s">
        <v>438</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438</v>
      </c>
      <c r="AB112" s="1011"/>
      <c r="AC112" s="1011"/>
      <c r="AD112" s="1011"/>
      <c r="AE112" s="1012"/>
      <c r="AF112" s="1013" t="s">
        <v>132</v>
      </c>
      <c r="AG112" s="1011"/>
      <c r="AH112" s="1011"/>
      <c r="AI112" s="1011"/>
      <c r="AJ112" s="1012"/>
      <c r="AK112" s="1013" t="s">
        <v>433</v>
      </c>
      <c r="AL112" s="1011"/>
      <c r="AM112" s="1011"/>
      <c r="AN112" s="1011"/>
      <c r="AO112" s="1012"/>
      <c r="AP112" s="1014" t="s">
        <v>132</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7461831</v>
      </c>
      <c r="BR112" s="972"/>
      <c r="BS112" s="972"/>
      <c r="BT112" s="972"/>
      <c r="BU112" s="972"/>
      <c r="BV112" s="972">
        <v>7350135</v>
      </c>
      <c r="BW112" s="972"/>
      <c r="BX112" s="972"/>
      <c r="BY112" s="972"/>
      <c r="BZ112" s="972"/>
      <c r="CA112" s="972">
        <v>7123400</v>
      </c>
      <c r="CB112" s="972"/>
      <c r="CC112" s="972"/>
      <c r="CD112" s="972"/>
      <c r="CE112" s="972"/>
      <c r="CF112" s="966">
        <v>104.3</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132</v>
      </c>
      <c r="DH112" s="972"/>
      <c r="DI112" s="972"/>
      <c r="DJ112" s="972"/>
      <c r="DK112" s="972"/>
      <c r="DL112" s="972" t="s">
        <v>433</v>
      </c>
      <c r="DM112" s="972"/>
      <c r="DN112" s="972"/>
      <c r="DO112" s="972"/>
      <c r="DP112" s="972"/>
      <c r="DQ112" s="972" t="s">
        <v>433</v>
      </c>
      <c r="DR112" s="972"/>
      <c r="DS112" s="972"/>
      <c r="DT112" s="972"/>
      <c r="DU112" s="972"/>
      <c r="DV112" s="973" t="s">
        <v>433</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673608</v>
      </c>
      <c r="AB113" s="986"/>
      <c r="AC113" s="986"/>
      <c r="AD113" s="986"/>
      <c r="AE113" s="987"/>
      <c r="AF113" s="988">
        <v>635088</v>
      </c>
      <c r="AG113" s="986"/>
      <c r="AH113" s="986"/>
      <c r="AI113" s="986"/>
      <c r="AJ113" s="987"/>
      <c r="AK113" s="988">
        <v>561255</v>
      </c>
      <c r="AL113" s="986"/>
      <c r="AM113" s="986"/>
      <c r="AN113" s="986"/>
      <c r="AO113" s="987"/>
      <c r="AP113" s="989">
        <v>8.1999999999999993</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491617</v>
      </c>
      <c r="BR113" s="972"/>
      <c r="BS113" s="972"/>
      <c r="BT113" s="972"/>
      <c r="BU113" s="972"/>
      <c r="BV113" s="972">
        <v>405406</v>
      </c>
      <c r="BW113" s="972"/>
      <c r="BX113" s="972"/>
      <c r="BY113" s="972"/>
      <c r="BZ113" s="972"/>
      <c r="CA113" s="972">
        <v>329945</v>
      </c>
      <c r="CB113" s="972"/>
      <c r="CC113" s="972"/>
      <c r="CD113" s="972"/>
      <c r="CE113" s="972"/>
      <c r="CF113" s="966">
        <v>4.8</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433</v>
      </c>
      <c r="DH113" s="1011"/>
      <c r="DI113" s="1011"/>
      <c r="DJ113" s="1011"/>
      <c r="DK113" s="1012"/>
      <c r="DL113" s="1013" t="s">
        <v>132</v>
      </c>
      <c r="DM113" s="1011"/>
      <c r="DN113" s="1011"/>
      <c r="DO113" s="1011"/>
      <c r="DP113" s="1012"/>
      <c r="DQ113" s="1013" t="s">
        <v>132</v>
      </c>
      <c r="DR113" s="1011"/>
      <c r="DS113" s="1011"/>
      <c r="DT113" s="1011"/>
      <c r="DU113" s="1012"/>
      <c r="DV113" s="1014" t="s">
        <v>433</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74749</v>
      </c>
      <c r="AB114" s="1011"/>
      <c r="AC114" s="1011"/>
      <c r="AD114" s="1011"/>
      <c r="AE114" s="1012"/>
      <c r="AF114" s="1013">
        <v>98439</v>
      </c>
      <c r="AG114" s="1011"/>
      <c r="AH114" s="1011"/>
      <c r="AI114" s="1011"/>
      <c r="AJ114" s="1012"/>
      <c r="AK114" s="1013">
        <v>83119</v>
      </c>
      <c r="AL114" s="1011"/>
      <c r="AM114" s="1011"/>
      <c r="AN114" s="1011"/>
      <c r="AO114" s="1012"/>
      <c r="AP114" s="1014">
        <v>1.2</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1765268</v>
      </c>
      <c r="BR114" s="972"/>
      <c r="BS114" s="972"/>
      <c r="BT114" s="972"/>
      <c r="BU114" s="972"/>
      <c r="BV114" s="972">
        <v>1724197</v>
      </c>
      <c r="BW114" s="972"/>
      <c r="BX114" s="972"/>
      <c r="BY114" s="972"/>
      <c r="BZ114" s="972"/>
      <c r="CA114" s="972">
        <v>1639620</v>
      </c>
      <c r="CB114" s="972"/>
      <c r="CC114" s="972"/>
      <c r="CD114" s="972"/>
      <c r="CE114" s="972"/>
      <c r="CF114" s="966">
        <v>24</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132</v>
      </c>
      <c r="DH114" s="1011"/>
      <c r="DI114" s="1011"/>
      <c r="DJ114" s="1011"/>
      <c r="DK114" s="1012"/>
      <c r="DL114" s="1013" t="s">
        <v>132</v>
      </c>
      <c r="DM114" s="1011"/>
      <c r="DN114" s="1011"/>
      <c r="DO114" s="1011"/>
      <c r="DP114" s="1012"/>
      <c r="DQ114" s="1013" t="s">
        <v>132</v>
      </c>
      <c r="DR114" s="1011"/>
      <c r="DS114" s="1011"/>
      <c r="DT114" s="1011"/>
      <c r="DU114" s="1012"/>
      <c r="DV114" s="1014" t="s">
        <v>132</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11543</v>
      </c>
      <c r="AB115" s="986"/>
      <c r="AC115" s="986"/>
      <c r="AD115" s="986"/>
      <c r="AE115" s="987"/>
      <c r="AF115" s="988">
        <v>4045</v>
      </c>
      <c r="AG115" s="986"/>
      <c r="AH115" s="986"/>
      <c r="AI115" s="986"/>
      <c r="AJ115" s="987"/>
      <c r="AK115" s="988">
        <v>2844</v>
      </c>
      <c r="AL115" s="986"/>
      <c r="AM115" s="986"/>
      <c r="AN115" s="986"/>
      <c r="AO115" s="987"/>
      <c r="AP115" s="989">
        <v>0</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v>1694784</v>
      </c>
      <c r="BR115" s="972"/>
      <c r="BS115" s="972"/>
      <c r="BT115" s="972"/>
      <c r="BU115" s="972"/>
      <c r="BV115" s="972">
        <v>1665678</v>
      </c>
      <c r="BW115" s="972"/>
      <c r="BX115" s="972"/>
      <c r="BY115" s="972"/>
      <c r="BZ115" s="972"/>
      <c r="CA115" s="972">
        <v>1627603</v>
      </c>
      <c r="CB115" s="972"/>
      <c r="CC115" s="972"/>
      <c r="CD115" s="972"/>
      <c r="CE115" s="972"/>
      <c r="CF115" s="966">
        <v>23.8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433</v>
      </c>
      <c r="DH115" s="1011"/>
      <c r="DI115" s="1011"/>
      <c r="DJ115" s="1011"/>
      <c r="DK115" s="1012"/>
      <c r="DL115" s="1013" t="s">
        <v>433</v>
      </c>
      <c r="DM115" s="1011"/>
      <c r="DN115" s="1011"/>
      <c r="DO115" s="1011"/>
      <c r="DP115" s="1012"/>
      <c r="DQ115" s="1013" t="s">
        <v>132</v>
      </c>
      <c r="DR115" s="1011"/>
      <c r="DS115" s="1011"/>
      <c r="DT115" s="1011"/>
      <c r="DU115" s="1012"/>
      <c r="DV115" s="1014" t="s">
        <v>132</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1186</v>
      </c>
      <c r="AB116" s="1011"/>
      <c r="AC116" s="1011"/>
      <c r="AD116" s="1011"/>
      <c r="AE116" s="1012"/>
      <c r="AF116" s="1013">
        <v>480</v>
      </c>
      <c r="AG116" s="1011"/>
      <c r="AH116" s="1011"/>
      <c r="AI116" s="1011"/>
      <c r="AJ116" s="1012"/>
      <c r="AK116" s="1013">
        <v>156</v>
      </c>
      <c r="AL116" s="1011"/>
      <c r="AM116" s="1011"/>
      <c r="AN116" s="1011"/>
      <c r="AO116" s="1012"/>
      <c r="AP116" s="1014">
        <v>0</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433</v>
      </c>
      <c r="BR116" s="972"/>
      <c r="BS116" s="972"/>
      <c r="BT116" s="972"/>
      <c r="BU116" s="972"/>
      <c r="BV116" s="972" t="s">
        <v>438</v>
      </c>
      <c r="BW116" s="972"/>
      <c r="BX116" s="972"/>
      <c r="BY116" s="972"/>
      <c r="BZ116" s="972"/>
      <c r="CA116" s="972" t="s">
        <v>433</v>
      </c>
      <c r="CB116" s="972"/>
      <c r="CC116" s="972"/>
      <c r="CD116" s="972"/>
      <c r="CE116" s="972"/>
      <c r="CF116" s="966" t="s">
        <v>132</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132</v>
      </c>
      <c r="DH116" s="1011"/>
      <c r="DI116" s="1011"/>
      <c r="DJ116" s="1011"/>
      <c r="DK116" s="1012"/>
      <c r="DL116" s="1013" t="s">
        <v>132</v>
      </c>
      <c r="DM116" s="1011"/>
      <c r="DN116" s="1011"/>
      <c r="DO116" s="1011"/>
      <c r="DP116" s="1012"/>
      <c r="DQ116" s="1013" t="s">
        <v>437</v>
      </c>
      <c r="DR116" s="1011"/>
      <c r="DS116" s="1011"/>
      <c r="DT116" s="1011"/>
      <c r="DU116" s="1012"/>
      <c r="DV116" s="1014" t="s">
        <v>132</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2202083</v>
      </c>
      <c r="AB117" s="1029"/>
      <c r="AC117" s="1029"/>
      <c r="AD117" s="1029"/>
      <c r="AE117" s="1030"/>
      <c r="AF117" s="1031">
        <v>2187161</v>
      </c>
      <c r="AG117" s="1029"/>
      <c r="AH117" s="1029"/>
      <c r="AI117" s="1029"/>
      <c r="AJ117" s="1030"/>
      <c r="AK117" s="1031">
        <v>2085245</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132</v>
      </c>
      <c r="BR117" s="972"/>
      <c r="BS117" s="972"/>
      <c r="BT117" s="972"/>
      <c r="BU117" s="972"/>
      <c r="BV117" s="972" t="s">
        <v>438</v>
      </c>
      <c r="BW117" s="972"/>
      <c r="BX117" s="972"/>
      <c r="BY117" s="972"/>
      <c r="BZ117" s="972"/>
      <c r="CA117" s="972" t="s">
        <v>132</v>
      </c>
      <c r="CB117" s="972"/>
      <c r="CC117" s="972"/>
      <c r="CD117" s="972"/>
      <c r="CE117" s="972"/>
      <c r="CF117" s="966" t="s">
        <v>132</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132</v>
      </c>
      <c r="DH117" s="1011"/>
      <c r="DI117" s="1011"/>
      <c r="DJ117" s="1011"/>
      <c r="DK117" s="1012"/>
      <c r="DL117" s="1013" t="s">
        <v>132</v>
      </c>
      <c r="DM117" s="1011"/>
      <c r="DN117" s="1011"/>
      <c r="DO117" s="1011"/>
      <c r="DP117" s="1012"/>
      <c r="DQ117" s="1013" t="s">
        <v>433</v>
      </c>
      <c r="DR117" s="1011"/>
      <c r="DS117" s="1011"/>
      <c r="DT117" s="1011"/>
      <c r="DU117" s="1012"/>
      <c r="DV117" s="1014" t="s">
        <v>132</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302</v>
      </c>
      <c r="AG118" s="937"/>
      <c r="AH118" s="937"/>
      <c r="AI118" s="937"/>
      <c r="AJ118" s="938"/>
      <c r="AK118" s="936" t="s">
        <v>301</v>
      </c>
      <c r="AL118" s="937"/>
      <c r="AM118" s="937"/>
      <c r="AN118" s="937"/>
      <c r="AO118" s="938"/>
      <c r="AP118" s="1023" t="s">
        <v>427</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433</v>
      </c>
      <c r="BR118" s="1050"/>
      <c r="BS118" s="1050"/>
      <c r="BT118" s="1050"/>
      <c r="BU118" s="1050"/>
      <c r="BV118" s="1050" t="s">
        <v>438</v>
      </c>
      <c r="BW118" s="1050"/>
      <c r="BX118" s="1050"/>
      <c r="BY118" s="1050"/>
      <c r="BZ118" s="1050"/>
      <c r="CA118" s="1050" t="s">
        <v>132</v>
      </c>
      <c r="CB118" s="1050"/>
      <c r="CC118" s="1050"/>
      <c r="CD118" s="1050"/>
      <c r="CE118" s="1050"/>
      <c r="CF118" s="966" t="s">
        <v>132</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433</v>
      </c>
      <c r="DH118" s="1011"/>
      <c r="DI118" s="1011"/>
      <c r="DJ118" s="1011"/>
      <c r="DK118" s="1012"/>
      <c r="DL118" s="1013" t="s">
        <v>132</v>
      </c>
      <c r="DM118" s="1011"/>
      <c r="DN118" s="1011"/>
      <c r="DO118" s="1011"/>
      <c r="DP118" s="1012"/>
      <c r="DQ118" s="1013" t="s">
        <v>132</v>
      </c>
      <c r="DR118" s="1011"/>
      <c r="DS118" s="1011"/>
      <c r="DT118" s="1011"/>
      <c r="DU118" s="1012"/>
      <c r="DV118" s="1014" t="s">
        <v>132</v>
      </c>
      <c r="DW118" s="1015"/>
      <c r="DX118" s="1015"/>
      <c r="DY118" s="1015"/>
      <c r="DZ118" s="1016"/>
    </row>
    <row r="119" spans="1:130" s="246" customFormat="1" ht="26.25" customHeight="1" x14ac:dyDescent="0.15">
      <c r="A119" s="1116"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132</v>
      </c>
      <c r="AB119" s="944"/>
      <c r="AC119" s="944"/>
      <c r="AD119" s="944"/>
      <c r="AE119" s="945"/>
      <c r="AF119" s="946" t="s">
        <v>433</v>
      </c>
      <c r="AG119" s="944"/>
      <c r="AH119" s="944"/>
      <c r="AI119" s="944"/>
      <c r="AJ119" s="945"/>
      <c r="AK119" s="946" t="s">
        <v>433</v>
      </c>
      <c r="AL119" s="944"/>
      <c r="AM119" s="944"/>
      <c r="AN119" s="944"/>
      <c r="AO119" s="945"/>
      <c r="AP119" s="947" t="s">
        <v>433</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460</v>
      </c>
      <c r="BP119" s="1058"/>
      <c r="BQ119" s="1049">
        <v>23922850</v>
      </c>
      <c r="BR119" s="1050"/>
      <c r="BS119" s="1050"/>
      <c r="BT119" s="1050"/>
      <c r="BU119" s="1050"/>
      <c r="BV119" s="1050">
        <v>23549826</v>
      </c>
      <c r="BW119" s="1050"/>
      <c r="BX119" s="1050"/>
      <c r="BY119" s="1050"/>
      <c r="BZ119" s="1050"/>
      <c r="CA119" s="1050">
        <v>22849487</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6267</v>
      </c>
      <c r="DH119" s="1036"/>
      <c r="DI119" s="1036"/>
      <c r="DJ119" s="1036"/>
      <c r="DK119" s="1037"/>
      <c r="DL119" s="1035">
        <v>2763</v>
      </c>
      <c r="DM119" s="1036"/>
      <c r="DN119" s="1036"/>
      <c r="DO119" s="1036"/>
      <c r="DP119" s="1037"/>
      <c r="DQ119" s="1035" t="s">
        <v>438</v>
      </c>
      <c r="DR119" s="1036"/>
      <c r="DS119" s="1036"/>
      <c r="DT119" s="1036"/>
      <c r="DU119" s="1037"/>
      <c r="DV119" s="1038" t="s">
        <v>438</v>
      </c>
      <c r="DW119" s="1039"/>
      <c r="DX119" s="1039"/>
      <c r="DY119" s="1039"/>
      <c r="DZ119" s="1040"/>
    </row>
    <row r="120" spans="1:130" s="246" customFormat="1" ht="26.25" customHeight="1" x14ac:dyDescent="0.15">
      <c r="A120" s="1117"/>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438</v>
      </c>
      <c r="AB120" s="1011"/>
      <c r="AC120" s="1011"/>
      <c r="AD120" s="1011"/>
      <c r="AE120" s="1012"/>
      <c r="AF120" s="1013" t="s">
        <v>438</v>
      </c>
      <c r="AG120" s="1011"/>
      <c r="AH120" s="1011"/>
      <c r="AI120" s="1011"/>
      <c r="AJ120" s="1012"/>
      <c r="AK120" s="1013" t="s">
        <v>438</v>
      </c>
      <c r="AL120" s="1011"/>
      <c r="AM120" s="1011"/>
      <c r="AN120" s="1011"/>
      <c r="AO120" s="1012"/>
      <c r="AP120" s="1014" t="s">
        <v>132</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4376032</v>
      </c>
      <c r="BR120" s="979"/>
      <c r="BS120" s="979"/>
      <c r="BT120" s="979"/>
      <c r="BU120" s="979"/>
      <c r="BV120" s="979">
        <v>1066136</v>
      </c>
      <c r="BW120" s="979"/>
      <c r="BX120" s="979"/>
      <c r="BY120" s="979"/>
      <c r="BZ120" s="979"/>
      <c r="CA120" s="979">
        <v>998955</v>
      </c>
      <c r="CB120" s="979"/>
      <c r="CC120" s="979"/>
      <c r="CD120" s="979"/>
      <c r="CE120" s="979"/>
      <c r="CF120" s="993">
        <v>14.6</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7429621</v>
      </c>
      <c r="DH120" s="979"/>
      <c r="DI120" s="979"/>
      <c r="DJ120" s="979"/>
      <c r="DK120" s="979"/>
      <c r="DL120" s="979">
        <v>7331281</v>
      </c>
      <c r="DM120" s="979"/>
      <c r="DN120" s="979"/>
      <c r="DO120" s="979"/>
      <c r="DP120" s="979"/>
      <c r="DQ120" s="979">
        <v>7123400</v>
      </c>
      <c r="DR120" s="979"/>
      <c r="DS120" s="979"/>
      <c r="DT120" s="979"/>
      <c r="DU120" s="979"/>
      <c r="DV120" s="980">
        <v>104.3</v>
      </c>
      <c r="DW120" s="980"/>
      <c r="DX120" s="980"/>
      <c r="DY120" s="980"/>
      <c r="DZ120" s="981"/>
    </row>
    <row r="121" spans="1:130" s="246" customFormat="1" ht="26.25" customHeight="1" x14ac:dyDescent="0.15">
      <c r="A121" s="1117"/>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132</v>
      </c>
      <c r="AB121" s="1011"/>
      <c r="AC121" s="1011"/>
      <c r="AD121" s="1011"/>
      <c r="AE121" s="1012"/>
      <c r="AF121" s="1013" t="s">
        <v>132</v>
      </c>
      <c r="AG121" s="1011"/>
      <c r="AH121" s="1011"/>
      <c r="AI121" s="1011"/>
      <c r="AJ121" s="1012"/>
      <c r="AK121" s="1013" t="s">
        <v>438</v>
      </c>
      <c r="AL121" s="1011"/>
      <c r="AM121" s="1011"/>
      <c r="AN121" s="1011"/>
      <c r="AO121" s="1012"/>
      <c r="AP121" s="1014" t="s">
        <v>438</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559739</v>
      </c>
      <c r="BR121" s="972"/>
      <c r="BS121" s="972"/>
      <c r="BT121" s="972"/>
      <c r="BU121" s="972"/>
      <c r="BV121" s="972">
        <v>458644</v>
      </c>
      <c r="BW121" s="972"/>
      <c r="BX121" s="972"/>
      <c r="BY121" s="972"/>
      <c r="BZ121" s="972"/>
      <c r="CA121" s="972">
        <v>378314</v>
      </c>
      <c r="CB121" s="972"/>
      <c r="CC121" s="972"/>
      <c r="CD121" s="972"/>
      <c r="CE121" s="972"/>
      <c r="CF121" s="966">
        <v>5.5</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t="s">
        <v>132</v>
      </c>
      <c r="DH121" s="972"/>
      <c r="DI121" s="972"/>
      <c r="DJ121" s="972"/>
      <c r="DK121" s="972"/>
      <c r="DL121" s="972" t="s">
        <v>132</v>
      </c>
      <c r="DM121" s="972"/>
      <c r="DN121" s="972"/>
      <c r="DO121" s="972"/>
      <c r="DP121" s="972"/>
      <c r="DQ121" s="972" t="s">
        <v>132</v>
      </c>
      <c r="DR121" s="972"/>
      <c r="DS121" s="972"/>
      <c r="DT121" s="972"/>
      <c r="DU121" s="972"/>
      <c r="DV121" s="973" t="s">
        <v>132</v>
      </c>
      <c r="DW121" s="973"/>
      <c r="DX121" s="973"/>
      <c r="DY121" s="973"/>
      <c r="DZ121" s="974"/>
    </row>
    <row r="122" spans="1:130" s="246" customFormat="1" ht="26.25" customHeight="1" x14ac:dyDescent="0.15">
      <c r="A122" s="1117"/>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438</v>
      </c>
      <c r="AB122" s="1011"/>
      <c r="AC122" s="1011"/>
      <c r="AD122" s="1011"/>
      <c r="AE122" s="1012"/>
      <c r="AF122" s="1013" t="s">
        <v>438</v>
      </c>
      <c r="AG122" s="1011"/>
      <c r="AH122" s="1011"/>
      <c r="AI122" s="1011"/>
      <c r="AJ122" s="1012"/>
      <c r="AK122" s="1013" t="s">
        <v>438</v>
      </c>
      <c r="AL122" s="1011"/>
      <c r="AM122" s="1011"/>
      <c r="AN122" s="1011"/>
      <c r="AO122" s="1012"/>
      <c r="AP122" s="1014" t="s">
        <v>438</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13034911</v>
      </c>
      <c r="BR122" s="1050"/>
      <c r="BS122" s="1050"/>
      <c r="BT122" s="1050"/>
      <c r="BU122" s="1050"/>
      <c r="BV122" s="1050">
        <v>12792766</v>
      </c>
      <c r="BW122" s="1050"/>
      <c r="BX122" s="1050"/>
      <c r="BY122" s="1050"/>
      <c r="BZ122" s="1050"/>
      <c r="CA122" s="1050">
        <v>12917052</v>
      </c>
      <c r="CB122" s="1050"/>
      <c r="CC122" s="1050"/>
      <c r="CD122" s="1050"/>
      <c r="CE122" s="1050"/>
      <c r="CF122" s="1070">
        <v>189.2</v>
      </c>
      <c r="CG122" s="1071"/>
      <c r="CH122" s="1071"/>
      <c r="CI122" s="1071"/>
      <c r="CJ122" s="1071"/>
      <c r="CK122" s="1062"/>
      <c r="CL122" s="1063"/>
      <c r="CM122" s="1063"/>
      <c r="CN122" s="1063"/>
      <c r="CO122" s="1064"/>
      <c r="CP122" s="1072" t="s">
        <v>399</v>
      </c>
      <c r="CQ122" s="1073"/>
      <c r="CR122" s="1073"/>
      <c r="CS122" s="1073"/>
      <c r="CT122" s="1073"/>
      <c r="CU122" s="1073"/>
      <c r="CV122" s="1073"/>
      <c r="CW122" s="1073"/>
      <c r="CX122" s="1073"/>
      <c r="CY122" s="1073"/>
      <c r="CZ122" s="1073"/>
      <c r="DA122" s="1073"/>
      <c r="DB122" s="1073"/>
      <c r="DC122" s="1073"/>
      <c r="DD122" s="1073"/>
      <c r="DE122" s="1073"/>
      <c r="DF122" s="1074"/>
      <c r="DG122" s="971" t="s">
        <v>132</v>
      </c>
      <c r="DH122" s="972"/>
      <c r="DI122" s="972"/>
      <c r="DJ122" s="972"/>
      <c r="DK122" s="972"/>
      <c r="DL122" s="972" t="s">
        <v>132</v>
      </c>
      <c r="DM122" s="972"/>
      <c r="DN122" s="972"/>
      <c r="DO122" s="972"/>
      <c r="DP122" s="972"/>
      <c r="DQ122" s="972" t="s">
        <v>132</v>
      </c>
      <c r="DR122" s="972"/>
      <c r="DS122" s="972"/>
      <c r="DT122" s="972"/>
      <c r="DU122" s="972"/>
      <c r="DV122" s="973" t="s">
        <v>132</v>
      </c>
      <c r="DW122" s="973"/>
      <c r="DX122" s="973"/>
      <c r="DY122" s="973"/>
      <c r="DZ122" s="974"/>
    </row>
    <row r="123" spans="1:130" s="246" customFormat="1" ht="26.25" customHeight="1" x14ac:dyDescent="0.15">
      <c r="A123" s="1117"/>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6400</v>
      </c>
      <c r="AB123" s="1011"/>
      <c r="AC123" s="1011"/>
      <c r="AD123" s="1011"/>
      <c r="AE123" s="1012"/>
      <c r="AF123" s="1013" t="s">
        <v>132</v>
      </c>
      <c r="AG123" s="1011"/>
      <c r="AH123" s="1011"/>
      <c r="AI123" s="1011"/>
      <c r="AJ123" s="1012"/>
      <c r="AK123" s="1013" t="s">
        <v>132</v>
      </c>
      <c r="AL123" s="1011"/>
      <c r="AM123" s="1011"/>
      <c r="AN123" s="1011"/>
      <c r="AO123" s="1012"/>
      <c r="AP123" s="1014" t="s">
        <v>132</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470</v>
      </c>
      <c r="BP123" s="1058"/>
      <c r="BQ123" s="1088">
        <v>17970682</v>
      </c>
      <c r="BR123" s="1089"/>
      <c r="BS123" s="1089"/>
      <c r="BT123" s="1089"/>
      <c r="BU123" s="1089"/>
      <c r="BV123" s="1089">
        <v>14317546</v>
      </c>
      <c r="BW123" s="1089"/>
      <c r="BX123" s="1089"/>
      <c r="BY123" s="1089"/>
      <c r="BZ123" s="1089"/>
      <c r="CA123" s="1089">
        <v>14294321</v>
      </c>
      <c r="CB123" s="1089"/>
      <c r="CC123" s="1089"/>
      <c r="CD123" s="1089"/>
      <c r="CE123" s="1089"/>
      <c r="CF123" s="1051"/>
      <c r="CG123" s="1052"/>
      <c r="CH123" s="1052"/>
      <c r="CI123" s="1052"/>
      <c r="CJ123" s="1053"/>
      <c r="CK123" s="1062"/>
      <c r="CL123" s="1063"/>
      <c r="CM123" s="1063"/>
      <c r="CN123" s="1063"/>
      <c r="CO123" s="1064"/>
      <c r="CP123" s="1072" t="s">
        <v>471</v>
      </c>
      <c r="CQ123" s="1073"/>
      <c r="CR123" s="1073"/>
      <c r="CS123" s="1073"/>
      <c r="CT123" s="1073"/>
      <c r="CU123" s="1073"/>
      <c r="CV123" s="1073"/>
      <c r="CW123" s="1073"/>
      <c r="CX123" s="1073"/>
      <c r="CY123" s="1073"/>
      <c r="CZ123" s="1073"/>
      <c r="DA123" s="1073"/>
      <c r="DB123" s="1073"/>
      <c r="DC123" s="1073"/>
      <c r="DD123" s="1073"/>
      <c r="DE123" s="1073"/>
      <c r="DF123" s="1074"/>
      <c r="DG123" s="1010" t="s">
        <v>132</v>
      </c>
      <c r="DH123" s="1011"/>
      <c r="DI123" s="1011"/>
      <c r="DJ123" s="1011"/>
      <c r="DK123" s="1012"/>
      <c r="DL123" s="1013" t="s">
        <v>132</v>
      </c>
      <c r="DM123" s="1011"/>
      <c r="DN123" s="1011"/>
      <c r="DO123" s="1011"/>
      <c r="DP123" s="1012"/>
      <c r="DQ123" s="1013" t="s">
        <v>472</v>
      </c>
      <c r="DR123" s="1011"/>
      <c r="DS123" s="1011"/>
      <c r="DT123" s="1011"/>
      <c r="DU123" s="1012"/>
      <c r="DV123" s="1014" t="s">
        <v>132</v>
      </c>
      <c r="DW123" s="1015"/>
      <c r="DX123" s="1015"/>
      <c r="DY123" s="1015"/>
      <c r="DZ123" s="1016"/>
    </row>
    <row r="124" spans="1:130" s="246" customFormat="1" ht="26.25" customHeight="1" thickBot="1" x14ac:dyDescent="0.2">
      <c r="A124" s="1117"/>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472</v>
      </c>
      <c r="AB124" s="1011"/>
      <c r="AC124" s="1011"/>
      <c r="AD124" s="1011"/>
      <c r="AE124" s="1012"/>
      <c r="AF124" s="1013" t="s">
        <v>473</v>
      </c>
      <c r="AG124" s="1011"/>
      <c r="AH124" s="1011"/>
      <c r="AI124" s="1011"/>
      <c r="AJ124" s="1012"/>
      <c r="AK124" s="1013" t="s">
        <v>132</v>
      </c>
      <c r="AL124" s="1011"/>
      <c r="AM124" s="1011"/>
      <c r="AN124" s="1011"/>
      <c r="AO124" s="1012"/>
      <c r="AP124" s="1014" t="s">
        <v>132</v>
      </c>
      <c r="AQ124" s="1015"/>
      <c r="AR124" s="1015"/>
      <c r="AS124" s="1015"/>
      <c r="AT124" s="1016"/>
      <c r="AU124" s="1084" t="s">
        <v>474</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88.9</v>
      </c>
      <c r="BR124" s="1080"/>
      <c r="BS124" s="1080"/>
      <c r="BT124" s="1080"/>
      <c r="BU124" s="1080"/>
      <c r="BV124" s="1080">
        <v>137.19999999999999</v>
      </c>
      <c r="BW124" s="1080"/>
      <c r="BX124" s="1080"/>
      <c r="BY124" s="1080"/>
      <c r="BZ124" s="1080"/>
      <c r="CA124" s="1080">
        <v>125.2</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v>32210</v>
      </c>
      <c r="DH124" s="1036"/>
      <c r="DI124" s="1036"/>
      <c r="DJ124" s="1036"/>
      <c r="DK124" s="1037"/>
      <c r="DL124" s="1035">
        <v>18854</v>
      </c>
      <c r="DM124" s="1036"/>
      <c r="DN124" s="1036"/>
      <c r="DO124" s="1036"/>
      <c r="DP124" s="1037"/>
      <c r="DQ124" s="1035" t="s">
        <v>472</v>
      </c>
      <c r="DR124" s="1036"/>
      <c r="DS124" s="1036"/>
      <c r="DT124" s="1036"/>
      <c r="DU124" s="1037"/>
      <c r="DV124" s="1038" t="s">
        <v>472</v>
      </c>
      <c r="DW124" s="1039"/>
      <c r="DX124" s="1039"/>
      <c r="DY124" s="1039"/>
      <c r="DZ124" s="1040"/>
    </row>
    <row r="125" spans="1:130" s="246" customFormat="1" ht="26.25" customHeight="1" x14ac:dyDescent="0.15">
      <c r="A125" s="1117"/>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132</v>
      </c>
      <c r="AB125" s="1011"/>
      <c r="AC125" s="1011"/>
      <c r="AD125" s="1011"/>
      <c r="AE125" s="1012"/>
      <c r="AF125" s="1013" t="s">
        <v>472</v>
      </c>
      <c r="AG125" s="1011"/>
      <c r="AH125" s="1011"/>
      <c r="AI125" s="1011"/>
      <c r="AJ125" s="1012"/>
      <c r="AK125" s="1013" t="s">
        <v>476</v>
      </c>
      <c r="AL125" s="1011"/>
      <c r="AM125" s="1011"/>
      <c r="AN125" s="1011"/>
      <c r="AO125" s="1012"/>
      <c r="AP125" s="1014" t="s">
        <v>132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132</v>
      </c>
      <c r="DH125" s="979"/>
      <c r="DI125" s="979"/>
      <c r="DJ125" s="979"/>
      <c r="DK125" s="979"/>
      <c r="DL125" s="979" t="s">
        <v>132</v>
      </c>
      <c r="DM125" s="979"/>
      <c r="DN125" s="979"/>
      <c r="DO125" s="979"/>
      <c r="DP125" s="979"/>
      <c r="DQ125" s="979" t="s">
        <v>132</v>
      </c>
      <c r="DR125" s="979"/>
      <c r="DS125" s="979"/>
      <c r="DT125" s="979"/>
      <c r="DU125" s="979"/>
      <c r="DV125" s="980" t="s">
        <v>472</v>
      </c>
      <c r="DW125" s="980"/>
      <c r="DX125" s="980"/>
      <c r="DY125" s="980"/>
      <c r="DZ125" s="981"/>
    </row>
    <row r="126" spans="1:130" s="246" customFormat="1" ht="26.25" customHeight="1" thickBot="1" x14ac:dyDescent="0.2">
      <c r="A126" s="1117"/>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5143</v>
      </c>
      <c r="AB126" s="1011"/>
      <c r="AC126" s="1011"/>
      <c r="AD126" s="1011"/>
      <c r="AE126" s="1012"/>
      <c r="AF126" s="1013">
        <v>4045</v>
      </c>
      <c r="AG126" s="1011"/>
      <c r="AH126" s="1011"/>
      <c r="AI126" s="1011"/>
      <c r="AJ126" s="1012"/>
      <c r="AK126" s="1013">
        <v>2844</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v>1694784</v>
      </c>
      <c r="DH126" s="972"/>
      <c r="DI126" s="972"/>
      <c r="DJ126" s="972"/>
      <c r="DK126" s="972"/>
      <c r="DL126" s="972">
        <v>1665678</v>
      </c>
      <c r="DM126" s="972"/>
      <c r="DN126" s="972"/>
      <c r="DO126" s="972"/>
      <c r="DP126" s="972"/>
      <c r="DQ126" s="972">
        <v>1627603</v>
      </c>
      <c r="DR126" s="972"/>
      <c r="DS126" s="972"/>
      <c r="DT126" s="972"/>
      <c r="DU126" s="972"/>
      <c r="DV126" s="973">
        <v>23.8</v>
      </c>
      <c r="DW126" s="973"/>
      <c r="DX126" s="973"/>
      <c r="DY126" s="973"/>
      <c r="DZ126" s="974"/>
    </row>
    <row r="127" spans="1:130" s="246" customFormat="1" ht="26.25" customHeight="1" x14ac:dyDescent="0.15">
      <c r="A127" s="1118"/>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472</v>
      </c>
      <c r="AB127" s="1011"/>
      <c r="AC127" s="1011"/>
      <c r="AD127" s="1011"/>
      <c r="AE127" s="1012"/>
      <c r="AF127" s="1013" t="s">
        <v>472</v>
      </c>
      <c r="AG127" s="1011"/>
      <c r="AH127" s="1011"/>
      <c r="AI127" s="1011"/>
      <c r="AJ127" s="1012"/>
      <c r="AK127" s="1013" t="s">
        <v>472</v>
      </c>
      <c r="AL127" s="1011"/>
      <c r="AM127" s="1011"/>
      <c r="AN127" s="1011"/>
      <c r="AO127" s="1012"/>
      <c r="AP127" s="1014" t="s">
        <v>132</v>
      </c>
      <c r="AQ127" s="1015"/>
      <c r="AR127" s="1015"/>
      <c r="AS127" s="1015"/>
      <c r="AT127" s="1016"/>
      <c r="AU127" s="282"/>
      <c r="AV127" s="282"/>
      <c r="AW127" s="282"/>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472</v>
      </c>
      <c r="DH127" s="972"/>
      <c r="DI127" s="972"/>
      <c r="DJ127" s="972"/>
      <c r="DK127" s="972"/>
      <c r="DL127" s="972" t="s">
        <v>472</v>
      </c>
      <c r="DM127" s="972"/>
      <c r="DN127" s="972"/>
      <c r="DO127" s="972"/>
      <c r="DP127" s="972"/>
      <c r="DQ127" s="972" t="s">
        <v>132</v>
      </c>
      <c r="DR127" s="972"/>
      <c r="DS127" s="972"/>
      <c r="DT127" s="972"/>
      <c r="DU127" s="972"/>
      <c r="DV127" s="973" t="s">
        <v>472</v>
      </c>
      <c r="DW127" s="973"/>
      <c r="DX127" s="973"/>
      <c r="DY127" s="973"/>
      <c r="DZ127" s="974"/>
    </row>
    <row r="128" spans="1:130" s="246"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103794</v>
      </c>
      <c r="AB128" s="1106"/>
      <c r="AC128" s="1106"/>
      <c r="AD128" s="1106"/>
      <c r="AE128" s="1107"/>
      <c r="AF128" s="1108">
        <v>101179</v>
      </c>
      <c r="AG128" s="1106"/>
      <c r="AH128" s="1106"/>
      <c r="AI128" s="1106"/>
      <c r="AJ128" s="1107"/>
      <c r="AK128" s="1108">
        <v>92316</v>
      </c>
      <c r="AL128" s="1106"/>
      <c r="AM128" s="1106"/>
      <c r="AN128" s="1106"/>
      <c r="AO128" s="1107"/>
      <c r="AP128" s="1109"/>
      <c r="AQ128" s="1110"/>
      <c r="AR128" s="1110"/>
      <c r="AS128" s="1110"/>
      <c r="AT128" s="1111"/>
      <c r="AU128" s="282"/>
      <c r="AV128" s="282"/>
      <c r="AW128" s="282"/>
      <c r="AX128" s="940" t="s">
        <v>488</v>
      </c>
      <c r="AY128" s="941"/>
      <c r="AZ128" s="941"/>
      <c r="BA128" s="941"/>
      <c r="BB128" s="941"/>
      <c r="BC128" s="941"/>
      <c r="BD128" s="941"/>
      <c r="BE128" s="942"/>
      <c r="BF128" s="1112" t="s">
        <v>472</v>
      </c>
      <c r="BG128" s="1113"/>
      <c r="BH128" s="1113"/>
      <c r="BI128" s="1113"/>
      <c r="BJ128" s="1113"/>
      <c r="BK128" s="1113"/>
      <c r="BL128" s="1114"/>
      <c r="BM128" s="1112">
        <v>13.77</v>
      </c>
      <c r="BN128" s="1113"/>
      <c r="BO128" s="1113"/>
      <c r="BP128" s="1113"/>
      <c r="BQ128" s="1113"/>
      <c r="BR128" s="1113"/>
      <c r="BS128" s="1114"/>
      <c r="BT128" s="1112">
        <v>20</v>
      </c>
      <c r="BU128" s="1113"/>
      <c r="BV128" s="1113"/>
      <c r="BW128" s="1113"/>
      <c r="BX128" s="1113"/>
      <c r="BY128" s="1113"/>
      <c r="BZ128" s="1131"/>
      <c r="CA128" s="283"/>
      <c r="CB128" s="283"/>
      <c r="CC128" s="283"/>
      <c r="CD128" s="283"/>
      <c r="CE128" s="283"/>
      <c r="CF128" s="283"/>
      <c r="CG128" s="280"/>
      <c r="CH128" s="280"/>
      <c r="CI128" s="280"/>
      <c r="CJ128" s="281"/>
      <c r="CK128" s="1077"/>
      <c r="CL128" s="1078"/>
      <c r="CM128" s="1078"/>
      <c r="CN128" s="1078"/>
      <c r="CO128" s="1079"/>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132</v>
      </c>
      <c r="DH128" s="1098"/>
      <c r="DI128" s="1098"/>
      <c r="DJ128" s="1098"/>
      <c r="DK128" s="1098"/>
      <c r="DL128" s="1098" t="s">
        <v>132</v>
      </c>
      <c r="DM128" s="1098"/>
      <c r="DN128" s="1098"/>
      <c r="DO128" s="1098"/>
      <c r="DP128" s="1098"/>
      <c r="DQ128" s="1098" t="s">
        <v>132</v>
      </c>
      <c r="DR128" s="1098"/>
      <c r="DS128" s="1098"/>
      <c r="DT128" s="1098"/>
      <c r="DU128" s="1098"/>
      <c r="DV128" s="1099" t="s">
        <v>132</v>
      </c>
      <c r="DW128" s="1099"/>
      <c r="DX128" s="1099"/>
      <c r="DY128" s="1099"/>
      <c r="DZ128" s="1100"/>
    </row>
    <row r="129" spans="1:131" s="246" customFormat="1" ht="26.25" customHeight="1" x14ac:dyDescent="0.15">
      <c r="A129" s="982" t="s">
        <v>104</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7872201</v>
      </c>
      <c r="AB129" s="1011"/>
      <c r="AC129" s="1011"/>
      <c r="AD129" s="1011"/>
      <c r="AE129" s="1012"/>
      <c r="AF129" s="1013">
        <v>7897166</v>
      </c>
      <c r="AG129" s="1011"/>
      <c r="AH129" s="1011"/>
      <c r="AI129" s="1011"/>
      <c r="AJ129" s="1012"/>
      <c r="AK129" s="1013">
        <v>7937964</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132</v>
      </c>
      <c r="BG129" s="1121"/>
      <c r="BH129" s="1121"/>
      <c r="BI129" s="1121"/>
      <c r="BJ129" s="1121"/>
      <c r="BK129" s="1121"/>
      <c r="BL129" s="1122"/>
      <c r="BM129" s="1120">
        <v>18.77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1184098</v>
      </c>
      <c r="AB130" s="1011"/>
      <c r="AC130" s="1011"/>
      <c r="AD130" s="1011"/>
      <c r="AE130" s="1012"/>
      <c r="AF130" s="1013">
        <v>1169745</v>
      </c>
      <c r="AG130" s="1011"/>
      <c r="AH130" s="1011"/>
      <c r="AI130" s="1011"/>
      <c r="AJ130" s="1012"/>
      <c r="AK130" s="1013">
        <v>1110199</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13.4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6688103</v>
      </c>
      <c r="AB131" s="1036"/>
      <c r="AC131" s="1036"/>
      <c r="AD131" s="1036"/>
      <c r="AE131" s="1037"/>
      <c r="AF131" s="1035">
        <v>6727421</v>
      </c>
      <c r="AG131" s="1036"/>
      <c r="AH131" s="1036"/>
      <c r="AI131" s="1036"/>
      <c r="AJ131" s="1037"/>
      <c r="AK131" s="1035">
        <v>6827765</v>
      </c>
      <c r="AL131" s="1036"/>
      <c r="AM131" s="1036"/>
      <c r="AN131" s="1036"/>
      <c r="AO131" s="1037"/>
      <c r="AP131" s="1166"/>
      <c r="AQ131" s="1167"/>
      <c r="AR131" s="1167"/>
      <c r="AS131" s="1167"/>
      <c r="AT131" s="1168"/>
      <c r="AU131" s="284"/>
      <c r="AV131" s="284"/>
      <c r="AW131" s="284"/>
      <c r="AX131" s="1138" t="s">
        <v>496</v>
      </c>
      <c r="AY131" s="1095"/>
      <c r="AZ131" s="1095"/>
      <c r="BA131" s="1095"/>
      <c r="BB131" s="1095"/>
      <c r="BC131" s="1095"/>
      <c r="BD131" s="1095"/>
      <c r="BE131" s="1096"/>
      <c r="BF131" s="1139">
        <v>125.2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13.668913290000001</v>
      </c>
      <c r="AB132" s="1152"/>
      <c r="AC132" s="1152"/>
      <c r="AD132" s="1152"/>
      <c r="AE132" s="1153"/>
      <c r="AF132" s="1154">
        <v>13.619439010000001</v>
      </c>
      <c r="AG132" s="1152"/>
      <c r="AH132" s="1152"/>
      <c r="AI132" s="1152"/>
      <c r="AJ132" s="1153"/>
      <c r="AK132" s="1154">
        <v>12.928535180000001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13.5</v>
      </c>
      <c r="AB133" s="1135"/>
      <c r="AC133" s="1135"/>
      <c r="AD133" s="1135"/>
      <c r="AE133" s="1136"/>
      <c r="AF133" s="1134">
        <v>13.4</v>
      </c>
      <c r="AG133" s="1135"/>
      <c r="AH133" s="1135"/>
      <c r="AI133" s="1135"/>
      <c r="AJ133" s="1136"/>
      <c r="AK133" s="1134">
        <v>13.4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qxQcpxwHMlivkMYy24TywjDrv9bY4uKYtUZRrBdOCYF3z9oA2Z+98DWh7+czkm+LactnxH9X11pax+DLK+pHg==" saltValue="jzwGziSWba9Ys5mp7zKj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70" zoomScaleNormal="85" zoomScaleSheetLayoutView="100" workbookViewId="0">
      <selection activeCell="DO15" sqref="DO1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SXgNXAbLgXPerJIka7hhvpJ1VcSLd7fpK0yhn0Tl0GWdwciFoW5CyAPC/fqnOy3OJ5Js5syOvsiKGOQTf8eUg==" saltValue="MXMp8inmluS5AeZtrsoie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4" zoomScaleNormal="100" zoomScaleSheetLayoutView="55" workbookViewId="0">
      <selection activeCell="DO15" sqref="DO1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itiSsmy5e68eVEt4gZM9U3Hy7AQ+5JiV3oVjlZO5RkVPdLpANf/moCSelgJB/8Ywg6u+bU+hL46iDkwWsayOg==" saltValue="82Uec9KGykEXTx9FESxUG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9" workbookViewId="0">
      <selection activeCell="DO15" sqref="DO1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2347874</v>
      </c>
      <c r="AP9" s="312">
        <v>68649</v>
      </c>
      <c r="AQ9" s="313">
        <v>84679</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177128</v>
      </c>
      <c r="AP10" s="315">
        <v>5179</v>
      </c>
      <c r="AQ10" s="316">
        <v>6771</v>
      </c>
      <c r="AR10" s="317">
        <v>-23.5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323267</v>
      </c>
      <c r="AP11" s="315">
        <v>9452</v>
      </c>
      <c r="AQ11" s="316">
        <v>10249</v>
      </c>
      <c r="AR11" s="317">
        <v>-7.8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835</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81870</v>
      </c>
      <c r="AP14" s="315">
        <v>2394</v>
      </c>
      <c r="AQ14" s="316">
        <v>4010</v>
      </c>
      <c r="AR14" s="317">
        <v>-40.299999999999997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22281</v>
      </c>
      <c r="AP15" s="315">
        <v>651</v>
      </c>
      <c r="AQ15" s="316">
        <v>1615</v>
      </c>
      <c r="AR15" s="317">
        <v>-59.7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-205720</v>
      </c>
      <c r="AP16" s="315">
        <v>-6015</v>
      </c>
      <c r="AQ16" s="316">
        <v>-7253</v>
      </c>
      <c r="AR16" s="317">
        <v>-17.100000000000001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2746700</v>
      </c>
      <c r="AP17" s="315">
        <v>80311</v>
      </c>
      <c r="AQ17" s="316">
        <v>100906</v>
      </c>
      <c r="AR17" s="317">
        <v>-20.399999999999999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6.49</v>
      </c>
      <c r="AP21" s="328">
        <v>9.2799999999999994</v>
      </c>
      <c r="AQ21" s="329">
        <v>-2.79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96.3</v>
      </c>
      <c r="AP22" s="333">
        <v>97.5</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1437871</v>
      </c>
      <c r="AP32" s="342">
        <v>42042</v>
      </c>
      <c r="AQ32" s="343">
        <v>59453</v>
      </c>
      <c r="AR32" s="344">
        <v>-29.3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v>7</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561255</v>
      </c>
      <c r="AP35" s="342">
        <v>16410</v>
      </c>
      <c r="AQ35" s="343">
        <v>15919</v>
      </c>
      <c r="AR35" s="344">
        <v>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83119</v>
      </c>
      <c r="AP36" s="342">
        <v>2430</v>
      </c>
      <c r="AQ36" s="343">
        <v>2366</v>
      </c>
      <c r="AR36" s="344">
        <v>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2844</v>
      </c>
      <c r="AP37" s="342">
        <v>83</v>
      </c>
      <c r="AQ37" s="343">
        <v>377</v>
      </c>
      <c r="AR37" s="344">
        <v>-78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v>156</v>
      </c>
      <c r="AP38" s="345">
        <v>5</v>
      </c>
      <c r="AQ38" s="346">
        <v>2</v>
      </c>
      <c r="AR38" s="334">
        <v>150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-92316</v>
      </c>
      <c r="AP39" s="342">
        <v>-2699</v>
      </c>
      <c r="AQ39" s="343">
        <v>-5971</v>
      </c>
      <c r="AR39" s="344">
        <v>-54.8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-1110199</v>
      </c>
      <c r="AP40" s="342">
        <v>-32461</v>
      </c>
      <c r="AQ40" s="343">
        <v>-50395</v>
      </c>
      <c r="AR40" s="344">
        <v>-35.6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882730</v>
      </c>
      <c r="AP41" s="342">
        <v>25810</v>
      </c>
      <c r="AQ41" s="343">
        <v>21757</v>
      </c>
      <c r="AR41" s="344">
        <v>18.600000000000001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3861428</v>
      </c>
      <c r="AN51" s="364">
        <v>108166</v>
      </c>
      <c r="AO51" s="365">
        <v>38.200000000000003</v>
      </c>
      <c r="AP51" s="366">
        <v>106614</v>
      </c>
      <c r="AQ51" s="367">
        <v>17.2</v>
      </c>
      <c r="AR51" s="368">
        <v>21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2634073</v>
      </c>
      <c r="AN52" s="372">
        <v>73786</v>
      </c>
      <c r="AO52" s="373">
        <v>143.80000000000001</v>
      </c>
      <c r="AP52" s="374">
        <v>45545</v>
      </c>
      <c r="AQ52" s="375">
        <v>20.7</v>
      </c>
      <c r="AR52" s="376">
        <v>123.1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1615334</v>
      </c>
      <c r="AN53" s="364">
        <v>45820</v>
      </c>
      <c r="AO53" s="365">
        <v>-57.6</v>
      </c>
      <c r="AP53" s="366">
        <v>63727</v>
      </c>
      <c r="AQ53" s="367">
        <v>-40.200000000000003</v>
      </c>
      <c r="AR53" s="368">
        <v>-17.399999999999999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898729</v>
      </c>
      <c r="AN54" s="372">
        <v>25493</v>
      </c>
      <c r="AO54" s="373">
        <v>-65.5</v>
      </c>
      <c r="AP54" s="374">
        <v>34577</v>
      </c>
      <c r="AQ54" s="375">
        <v>-24.1</v>
      </c>
      <c r="AR54" s="376">
        <v>-41.4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1642687</v>
      </c>
      <c r="AN55" s="364">
        <v>47186</v>
      </c>
      <c r="AO55" s="365">
        <v>3</v>
      </c>
      <c r="AP55" s="366">
        <v>66954</v>
      </c>
      <c r="AQ55" s="367">
        <v>5.0999999999999996</v>
      </c>
      <c r="AR55" s="368">
        <v>-2.1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672508</v>
      </c>
      <c r="AN56" s="372">
        <v>19318</v>
      </c>
      <c r="AO56" s="373">
        <v>-24.2</v>
      </c>
      <c r="AP56" s="374">
        <v>37305</v>
      </c>
      <c r="AQ56" s="375">
        <v>7.9</v>
      </c>
      <c r="AR56" s="376">
        <v>-32.1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1979331</v>
      </c>
      <c r="AN57" s="364">
        <v>57375</v>
      </c>
      <c r="AO57" s="365">
        <v>21.6</v>
      </c>
      <c r="AP57" s="366">
        <v>72656</v>
      </c>
      <c r="AQ57" s="367">
        <v>8.5</v>
      </c>
      <c r="AR57" s="368">
        <v>13.1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763503</v>
      </c>
      <c r="AN58" s="372">
        <v>22132</v>
      </c>
      <c r="AO58" s="373">
        <v>14.6</v>
      </c>
      <c r="AP58" s="374">
        <v>36448</v>
      </c>
      <c r="AQ58" s="375">
        <v>-2.2999999999999998</v>
      </c>
      <c r="AR58" s="376">
        <v>16.899999999999999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1623660</v>
      </c>
      <c r="AN59" s="364">
        <v>47474</v>
      </c>
      <c r="AO59" s="365">
        <v>-17.3</v>
      </c>
      <c r="AP59" s="366">
        <v>65080</v>
      </c>
      <c r="AQ59" s="367">
        <v>-10.4</v>
      </c>
      <c r="AR59" s="368">
        <v>-6.9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1038121</v>
      </c>
      <c r="AN60" s="372">
        <v>30354</v>
      </c>
      <c r="AO60" s="373">
        <v>37.1</v>
      </c>
      <c r="AP60" s="374">
        <v>38201</v>
      </c>
      <c r="AQ60" s="375">
        <v>4.8</v>
      </c>
      <c r="AR60" s="376">
        <v>32.299999999999997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2144488</v>
      </c>
      <c r="AN61" s="379">
        <v>61204</v>
      </c>
      <c r="AO61" s="380">
        <v>-2.4</v>
      </c>
      <c r="AP61" s="381">
        <v>75006</v>
      </c>
      <c r="AQ61" s="382">
        <v>-4</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1201387</v>
      </c>
      <c r="AN62" s="372">
        <v>34217</v>
      </c>
      <c r="AO62" s="373">
        <v>21.2</v>
      </c>
      <c r="AP62" s="374">
        <v>38415</v>
      </c>
      <c r="AQ62" s="375">
        <v>1.4</v>
      </c>
      <c r="AR62" s="376">
        <v>19.8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TkR6eN0vG+/+YQROkk0XzhJtzzZ9auFOnNI96a1sSN2a9zkXBIDeElkpOd9oJw0LymzheGfguWkPevM0p3JHQ==" saltValue="E+64O1mXsCOxZBMpAdaA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2" zoomScaleNormal="100" zoomScaleSheetLayoutView="55" workbookViewId="0">
      <selection activeCell="DO15" sqref="DO1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gVDw3RMg+ZUa1NtoYN5+GcbU1g2VtEOYf5r4UWk5tw6xkNUCShB952kQaKcNC+DNzMc2sbsVLWlNPdaQR5j2w==" saltValue="fsVsKTE6zFkMjNTYdc98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C97" zoomScaleNormal="100" zoomScaleSheetLayoutView="55" workbookViewId="0">
      <selection activeCell="DO15" sqref="DO15"/>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igjxg/PhjoAkeRrD8iZXCr15gDiDXEHtiSR41j0CZm4AQYxEonSU1/CVet5cg7wfs1b7lx1kQ+4tF9FKXo0UQ==" saltValue="OL0j81530JvIxCIoHcaK5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DO15" sqref="DO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32.5</v>
      </c>
      <c r="G47" s="12">
        <v>32.479999999999997</v>
      </c>
      <c r="H47" s="12">
        <v>32.79</v>
      </c>
      <c r="I47" s="12">
        <v>32.69</v>
      </c>
      <c r="J47" s="13">
        <v>32.520000000000003</v>
      </c>
    </row>
    <row r="48" spans="2:10" ht="57.75" customHeight="1" x14ac:dyDescent="0.15">
      <c r="B48" s="14"/>
      <c r="C48" s="1196" t="s">
        <v>4</v>
      </c>
      <c r="D48" s="1196"/>
      <c r="E48" s="1197"/>
      <c r="F48" s="15">
        <v>2.85</v>
      </c>
      <c r="G48" s="16">
        <v>2.21</v>
      </c>
      <c r="H48" s="16">
        <v>2.25</v>
      </c>
      <c r="I48" s="16">
        <v>1.28</v>
      </c>
      <c r="J48" s="17">
        <v>1.29</v>
      </c>
    </row>
    <row r="49" spans="2:10" ht="57.75" customHeight="1" thickBot="1" x14ac:dyDescent="0.2">
      <c r="B49" s="18"/>
      <c r="C49" s="1198" t="s">
        <v>5</v>
      </c>
      <c r="D49" s="1198"/>
      <c r="E49" s="1199"/>
      <c r="F49" s="19">
        <v>0.75</v>
      </c>
      <c r="G49" s="20" t="s">
        <v>559</v>
      </c>
      <c r="H49" s="20">
        <v>0.02</v>
      </c>
      <c r="I49" s="20" t="s">
        <v>560</v>
      </c>
      <c r="J49" s="21">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RUbgT54SGe4R+AkWV5Sphqr00twKbiYjsMaof6dcvqFSuYhMIXIPuRgIXMdgI5mGHAd8aJLFElEGIyiOvUs9Q==" saltValue="zxI0XGE1IqrLNe3B2MHUr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DO15" sqref="DO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561</v>
      </c>
      <c r="D34" s="1206"/>
      <c r="E34" s="1207"/>
      <c r="F34" s="32" t="s">
        <v>562</v>
      </c>
      <c r="G34" s="33" t="s">
        <v>563</v>
      </c>
      <c r="H34" s="33" t="s">
        <v>564</v>
      </c>
      <c r="I34" s="33" t="s">
        <v>565</v>
      </c>
      <c r="J34" s="34" t="s">
        <v>566</v>
      </c>
      <c r="K34" s="22"/>
      <c r="L34" s="22"/>
      <c r="M34" s="22"/>
      <c r="N34" s="22"/>
      <c r="O34" s="22"/>
      <c r="P34" s="22"/>
    </row>
    <row r="35" spans="1:16" ht="39" customHeight="1" x14ac:dyDescent="0.15">
      <c r="A35" s="22"/>
      <c r="B35" s="35"/>
      <c r="C35" s="1200" t="s">
        <v>567</v>
      </c>
      <c r="D35" s="1201"/>
      <c r="E35" s="1202"/>
      <c r="F35" s="36" t="s">
        <v>568</v>
      </c>
      <c r="G35" s="37" t="s">
        <v>569</v>
      </c>
      <c r="H35" s="37" t="s">
        <v>570</v>
      </c>
      <c r="I35" s="37" t="s">
        <v>571</v>
      </c>
      <c r="J35" s="38" t="s">
        <v>572</v>
      </c>
      <c r="K35" s="22"/>
      <c r="L35" s="22"/>
      <c r="M35" s="22"/>
      <c r="N35" s="22"/>
      <c r="O35" s="22"/>
      <c r="P35" s="22"/>
    </row>
    <row r="36" spans="1:16" ht="39" customHeight="1" x14ac:dyDescent="0.15">
      <c r="A36" s="22"/>
      <c r="B36" s="35"/>
      <c r="C36" s="1200" t="s">
        <v>573</v>
      </c>
      <c r="D36" s="1201"/>
      <c r="E36" s="1202"/>
      <c r="F36" s="36">
        <v>0.74</v>
      </c>
      <c r="G36" s="37">
        <v>0.55000000000000004</v>
      </c>
      <c r="H36" s="37">
        <v>1.29</v>
      </c>
      <c r="I36" s="37">
        <v>0.89</v>
      </c>
      <c r="J36" s="38">
        <v>1.36</v>
      </c>
      <c r="K36" s="22"/>
      <c r="L36" s="22"/>
      <c r="M36" s="22"/>
      <c r="N36" s="22"/>
      <c r="O36" s="22"/>
      <c r="P36" s="22"/>
    </row>
    <row r="37" spans="1:16" ht="39" customHeight="1" x14ac:dyDescent="0.15">
      <c r="A37" s="22"/>
      <c r="B37" s="35"/>
      <c r="C37" s="1200" t="s">
        <v>574</v>
      </c>
      <c r="D37" s="1201"/>
      <c r="E37" s="1202"/>
      <c r="F37" s="36">
        <v>2.84</v>
      </c>
      <c r="G37" s="37">
        <v>2.2000000000000002</v>
      </c>
      <c r="H37" s="37">
        <v>2.23</v>
      </c>
      <c r="I37" s="37">
        <v>1.27</v>
      </c>
      <c r="J37" s="38">
        <v>1.28</v>
      </c>
      <c r="K37" s="22"/>
      <c r="L37" s="22"/>
      <c r="M37" s="22"/>
      <c r="N37" s="22"/>
      <c r="O37" s="22"/>
      <c r="P37" s="22"/>
    </row>
    <row r="38" spans="1:16" ht="39" customHeight="1" x14ac:dyDescent="0.15">
      <c r="A38" s="22"/>
      <c r="B38" s="35"/>
      <c r="C38" s="1200" t="s">
        <v>575</v>
      </c>
      <c r="D38" s="1201"/>
      <c r="E38" s="1202"/>
      <c r="F38" s="36">
        <v>0</v>
      </c>
      <c r="G38" s="37">
        <v>0</v>
      </c>
      <c r="H38" s="37">
        <v>3.19</v>
      </c>
      <c r="I38" s="37">
        <v>2.68</v>
      </c>
      <c r="J38" s="38">
        <v>0.69</v>
      </c>
      <c r="K38" s="22"/>
      <c r="L38" s="22"/>
      <c r="M38" s="22"/>
      <c r="N38" s="22"/>
      <c r="O38" s="22"/>
      <c r="P38" s="22"/>
    </row>
    <row r="39" spans="1:16" ht="39" customHeight="1" x14ac:dyDescent="0.15">
      <c r="A39" s="22"/>
      <c r="B39" s="35"/>
      <c r="C39" s="1200" t="s">
        <v>576</v>
      </c>
      <c r="D39" s="1201"/>
      <c r="E39" s="1202"/>
      <c r="F39" s="36">
        <v>0.01</v>
      </c>
      <c r="G39" s="37">
        <v>0.63</v>
      </c>
      <c r="H39" s="37">
        <v>0.03</v>
      </c>
      <c r="I39" s="37">
        <v>0.11</v>
      </c>
      <c r="J39" s="38">
        <v>0.03</v>
      </c>
      <c r="K39" s="22"/>
      <c r="L39" s="22"/>
      <c r="M39" s="22"/>
      <c r="N39" s="22"/>
      <c r="O39" s="22"/>
      <c r="P39" s="22"/>
    </row>
    <row r="40" spans="1:16" ht="39" customHeight="1" x14ac:dyDescent="0.15">
      <c r="A40" s="22"/>
      <c r="B40" s="35"/>
      <c r="C40" s="1200" t="s">
        <v>577</v>
      </c>
      <c r="D40" s="1201"/>
      <c r="E40" s="1202"/>
      <c r="F40" s="36">
        <v>0</v>
      </c>
      <c r="G40" s="37">
        <v>0</v>
      </c>
      <c r="H40" s="37">
        <v>0</v>
      </c>
      <c r="I40" s="37">
        <v>0</v>
      </c>
      <c r="J40" s="38">
        <v>0.01</v>
      </c>
      <c r="K40" s="22"/>
      <c r="L40" s="22"/>
      <c r="M40" s="22"/>
      <c r="N40" s="22"/>
      <c r="O40" s="22"/>
      <c r="P40" s="22"/>
    </row>
    <row r="41" spans="1:16" ht="39" customHeight="1" x14ac:dyDescent="0.15">
      <c r="A41" s="22"/>
      <c r="B41" s="35"/>
      <c r="C41" s="1200" t="s">
        <v>578</v>
      </c>
      <c r="D41" s="1201"/>
      <c r="E41" s="1202"/>
      <c r="F41" s="36">
        <v>0</v>
      </c>
      <c r="G41" s="37">
        <v>0</v>
      </c>
      <c r="H41" s="37">
        <v>0</v>
      </c>
      <c r="I41" s="37">
        <v>0.01</v>
      </c>
      <c r="J41" s="38">
        <v>0.01</v>
      </c>
      <c r="K41" s="22"/>
      <c r="L41" s="22"/>
      <c r="M41" s="22"/>
      <c r="N41" s="22"/>
      <c r="O41" s="22"/>
      <c r="P41" s="22"/>
    </row>
    <row r="42" spans="1:16" ht="39" customHeight="1" x14ac:dyDescent="0.15">
      <c r="A42" s="22"/>
      <c r="B42" s="39"/>
      <c r="C42" s="1200" t="s">
        <v>579</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580</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tQKy2cZtKh2lkGC035EBpbV8b7CYt+xyKXk1PsC7n+uiD0hD3cakP9CbHJUBLuNO2CwdBAkzZ8o2FKa2PBymQ==" saltValue="0+ZcegMin2Ctckcwvr6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election activeCell="DO15" sqref="DO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1475</v>
      </c>
      <c r="L45" s="60">
        <v>1422</v>
      </c>
      <c r="M45" s="60">
        <v>1441</v>
      </c>
      <c r="N45" s="60">
        <v>1449</v>
      </c>
      <c r="O45" s="61">
        <v>1438</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10"/>
      <c r="C48" s="1211"/>
      <c r="D48" s="62"/>
      <c r="E48" s="1216" t="s">
        <v>14</v>
      </c>
      <c r="F48" s="1216"/>
      <c r="G48" s="1216"/>
      <c r="H48" s="1216"/>
      <c r="I48" s="1216"/>
      <c r="J48" s="1217"/>
      <c r="K48" s="63">
        <v>712</v>
      </c>
      <c r="L48" s="64">
        <v>688</v>
      </c>
      <c r="M48" s="64">
        <v>674</v>
      </c>
      <c r="N48" s="64">
        <v>635</v>
      </c>
      <c r="O48" s="65">
        <v>561</v>
      </c>
      <c r="P48" s="48"/>
      <c r="Q48" s="48"/>
      <c r="R48" s="48"/>
      <c r="S48" s="48"/>
      <c r="T48" s="48"/>
      <c r="U48" s="48"/>
    </row>
    <row r="49" spans="1:21" ht="30.75" customHeight="1" x14ac:dyDescent="0.15">
      <c r="A49" s="48"/>
      <c r="B49" s="1210"/>
      <c r="C49" s="1211"/>
      <c r="D49" s="62"/>
      <c r="E49" s="1216" t="s">
        <v>15</v>
      </c>
      <c r="F49" s="1216"/>
      <c r="G49" s="1216"/>
      <c r="H49" s="1216"/>
      <c r="I49" s="1216"/>
      <c r="J49" s="1217"/>
      <c r="K49" s="63">
        <v>84</v>
      </c>
      <c r="L49" s="64">
        <v>76</v>
      </c>
      <c r="M49" s="64">
        <v>75</v>
      </c>
      <c r="N49" s="64">
        <v>98</v>
      </c>
      <c r="O49" s="65">
        <v>83</v>
      </c>
      <c r="P49" s="48"/>
      <c r="Q49" s="48"/>
      <c r="R49" s="48"/>
      <c r="S49" s="48"/>
      <c r="T49" s="48"/>
      <c r="U49" s="48"/>
    </row>
    <row r="50" spans="1:21" ht="30.75" customHeight="1" x14ac:dyDescent="0.15">
      <c r="A50" s="48"/>
      <c r="B50" s="1210"/>
      <c r="C50" s="1211"/>
      <c r="D50" s="62"/>
      <c r="E50" s="1216" t="s">
        <v>16</v>
      </c>
      <c r="F50" s="1216"/>
      <c r="G50" s="1216"/>
      <c r="H50" s="1216"/>
      <c r="I50" s="1216"/>
      <c r="J50" s="1217"/>
      <c r="K50" s="63">
        <v>15</v>
      </c>
      <c r="L50" s="64">
        <v>13</v>
      </c>
      <c r="M50" s="64">
        <v>12</v>
      </c>
      <c r="N50" s="64">
        <v>4</v>
      </c>
      <c r="O50" s="65">
        <v>3</v>
      </c>
      <c r="P50" s="48"/>
      <c r="Q50" s="48"/>
      <c r="R50" s="48"/>
      <c r="S50" s="48"/>
      <c r="T50" s="48"/>
      <c r="U50" s="48"/>
    </row>
    <row r="51" spans="1:21" ht="30.75" customHeight="1" x14ac:dyDescent="0.15">
      <c r="A51" s="48"/>
      <c r="B51" s="1212"/>
      <c r="C51" s="1213"/>
      <c r="D51" s="66"/>
      <c r="E51" s="1216" t="s">
        <v>17</v>
      </c>
      <c r="F51" s="1216"/>
      <c r="G51" s="1216"/>
      <c r="H51" s="1216"/>
      <c r="I51" s="1216"/>
      <c r="J51" s="1217"/>
      <c r="K51" s="63">
        <v>2</v>
      </c>
      <c r="L51" s="64">
        <v>2</v>
      </c>
      <c r="M51" s="64">
        <v>1</v>
      </c>
      <c r="N51" s="64">
        <v>0</v>
      </c>
      <c r="O51" s="65">
        <v>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1366</v>
      </c>
      <c r="L52" s="64">
        <v>1315</v>
      </c>
      <c r="M52" s="64">
        <v>1288</v>
      </c>
      <c r="N52" s="64">
        <v>1271</v>
      </c>
      <c r="O52" s="65">
        <v>1202</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922</v>
      </c>
      <c r="L53" s="69">
        <v>886</v>
      </c>
      <c r="M53" s="69">
        <v>915</v>
      </c>
      <c r="N53" s="69">
        <v>915</v>
      </c>
      <c r="O53" s="70">
        <v>883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4" t="s">
        <v>24</v>
      </c>
      <c r="C57" s="1225"/>
      <c r="D57" s="1228" t="s">
        <v>25</v>
      </c>
      <c r="E57" s="1229"/>
      <c r="F57" s="1229"/>
      <c r="G57" s="1229"/>
      <c r="H57" s="1229"/>
      <c r="I57" s="1229"/>
      <c r="J57" s="1230"/>
      <c r="K57" s="82">
        <v>1255</v>
      </c>
      <c r="L57" s="83">
        <v>959</v>
      </c>
      <c r="M57" s="83">
        <v>882</v>
      </c>
      <c r="N57" s="83">
        <v>802</v>
      </c>
      <c r="O57" s="84">
        <v>554</v>
      </c>
    </row>
    <row r="58" spans="1:21" ht="31.5" customHeight="1" thickBot="1" x14ac:dyDescent="0.2">
      <c r="B58" s="1226"/>
      <c r="C58" s="1227"/>
      <c r="D58" s="1231" t="s">
        <v>26</v>
      </c>
      <c r="E58" s="1232"/>
      <c r="F58" s="1232"/>
      <c r="G58" s="1232"/>
      <c r="H58" s="1232"/>
      <c r="I58" s="1232"/>
      <c r="J58" s="1233"/>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anW74T+DiI4dXtrt/OzDZRjHiSBx4BklsQRpoYn955J0XBX60C6iZg+7miDbmS9ugYU8auBe+zh+aMkKQSJVw==" saltValue="ZaxA4VdsHdiiNcly7Z+r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DO15" sqref="DO1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34" t="s">
        <v>29</v>
      </c>
      <c r="C41" s="1235"/>
      <c r="D41" s="101"/>
      <c r="E41" s="1240" t="s">
        <v>30</v>
      </c>
      <c r="F41" s="1240"/>
      <c r="G41" s="1240"/>
      <c r="H41" s="1241"/>
      <c r="I41" s="102">
        <v>12886</v>
      </c>
      <c r="J41" s="103">
        <v>12784</v>
      </c>
      <c r="K41" s="103">
        <v>12503</v>
      </c>
      <c r="L41" s="103">
        <v>12402</v>
      </c>
      <c r="M41" s="104">
        <v>12129</v>
      </c>
    </row>
    <row r="42" spans="2:13" ht="27.75" customHeight="1" x14ac:dyDescent="0.15">
      <c r="B42" s="1236"/>
      <c r="C42" s="1237"/>
      <c r="D42" s="105"/>
      <c r="E42" s="1242" t="s">
        <v>31</v>
      </c>
      <c r="F42" s="1242"/>
      <c r="G42" s="1242"/>
      <c r="H42" s="1243"/>
      <c r="I42" s="106">
        <v>26</v>
      </c>
      <c r="J42" s="107">
        <v>16</v>
      </c>
      <c r="K42" s="107">
        <v>6</v>
      </c>
      <c r="L42" s="107">
        <v>3</v>
      </c>
      <c r="M42" s="108" t="s">
        <v>512</v>
      </c>
    </row>
    <row r="43" spans="2:13" ht="27.75" customHeight="1" x14ac:dyDescent="0.15">
      <c r="B43" s="1236"/>
      <c r="C43" s="1237"/>
      <c r="D43" s="105"/>
      <c r="E43" s="1242" t="s">
        <v>32</v>
      </c>
      <c r="F43" s="1242"/>
      <c r="G43" s="1242"/>
      <c r="H43" s="1243"/>
      <c r="I43" s="106">
        <v>8179</v>
      </c>
      <c r="J43" s="107">
        <v>7777</v>
      </c>
      <c r="K43" s="107">
        <v>7462</v>
      </c>
      <c r="L43" s="107">
        <v>7350</v>
      </c>
      <c r="M43" s="108">
        <v>7123</v>
      </c>
    </row>
    <row r="44" spans="2:13" ht="27.75" customHeight="1" x14ac:dyDescent="0.15">
      <c r="B44" s="1236"/>
      <c r="C44" s="1237"/>
      <c r="D44" s="105"/>
      <c r="E44" s="1242" t="s">
        <v>33</v>
      </c>
      <c r="F44" s="1242"/>
      <c r="G44" s="1242"/>
      <c r="H44" s="1243"/>
      <c r="I44" s="106">
        <v>510</v>
      </c>
      <c r="J44" s="107">
        <v>478</v>
      </c>
      <c r="K44" s="107">
        <v>492</v>
      </c>
      <c r="L44" s="107">
        <v>405</v>
      </c>
      <c r="M44" s="108">
        <v>330</v>
      </c>
    </row>
    <row r="45" spans="2:13" ht="27.75" customHeight="1" x14ac:dyDescent="0.15">
      <c r="B45" s="1236"/>
      <c r="C45" s="1237"/>
      <c r="D45" s="105"/>
      <c r="E45" s="1242" t="s">
        <v>34</v>
      </c>
      <c r="F45" s="1242"/>
      <c r="G45" s="1242"/>
      <c r="H45" s="1243"/>
      <c r="I45" s="106">
        <v>1733</v>
      </c>
      <c r="J45" s="107">
        <v>1709</v>
      </c>
      <c r="K45" s="107">
        <v>1765</v>
      </c>
      <c r="L45" s="107">
        <v>1724</v>
      </c>
      <c r="M45" s="108">
        <v>1640</v>
      </c>
    </row>
    <row r="46" spans="2:13" ht="27.75" customHeight="1" x14ac:dyDescent="0.15">
      <c r="B46" s="1236"/>
      <c r="C46" s="1237"/>
      <c r="D46" s="109"/>
      <c r="E46" s="1242" t="s">
        <v>35</v>
      </c>
      <c r="F46" s="1242"/>
      <c r="G46" s="1242"/>
      <c r="H46" s="1243"/>
      <c r="I46" s="106">
        <v>1826</v>
      </c>
      <c r="J46" s="107">
        <v>1750</v>
      </c>
      <c r="K46" s="107">
        <v>1695</v>
      </c>
      <c r="L46" s="107">
        <v>1666</v>
      </c>
      <c r="M46" s="108">
        <v>1628</v>
      </c>
    </row>
    <row r="47" spans="2:13" ht="27.75" customHeight="1" x14ac:dyDescent="0.15">
      <c r="B47" s="1236"/>
      <c r="C47" s="1237"/>
      <c r="D47" s="110"/>
      <c r="E47" s="1244" t="s">
        <v>36</v>
      </c>
      <c r="F47" s="1245"/>
      <c r="G47" s="1245"/>
      <c r="H47" s="1246"/>
      <c r="I47" s="106" t="s">
        <v>512</v>
      </c>
      <c r="J47" s="107" t="s">
        <v>512</v>
      </c>
      <c r="K47" s="107" t="s">
        <v>512</v>
      </c>
      <c r="L47" s="107" t="s">
        <v>512</v>
      </c>
      <c r="M47" s="108" t="s">
        <v>512</v>
      </c>
    </row>
    <row r="48" spans="2:13" ht="27.75" customHeight="1" x14ac:dyDescent="0.15">
      <c r="B48" s="1236"/>
      <c r="C48" s="1237"/>
      <c r="D48" s="105"/>
      <c r="E48" s="1242" t="s">
        <v>37</v>
      </c>
      <c r="F48" s="1242"/>
      <c r="G48" s="1242"/>
      <c r="H48" s="1243"/>
      <c r="I48" s="106" t="s">
        <v>512</v>
      </c>
      <c r="J48" s="107" t="s">
        <v>512</v>
      </c>
      <c r="K48" s="107" t="s">
        <v>512</v>
      </c>
      <c r="L48" s="107" t="s">
        <v>512</v>
      </c>
      <c r="M48" s="108" t="s">
        <v>512</v>
      </c>
    </row>
    <row r="49" spans="2:13" ht="27.75" customHeight="1" x14ac:dyDescent="0.15">
      <c r="B49" s="1238"/>
      <c r="C49" s="1239"/>
      <c r="D49" s="105"/>
      <c r="E49" s="1242" t="s">
        <v>38</v>
      </c>
      <c r="F49" s="1242"/>
      <c r="G49" s="1242"/>
      <c r="H49" s="1243"/>
      <c r="I49" s="106" t="s">
        <v>512</v>
      </c>
      <c r="J49" s="107" t="s">
        <v>512</v>
      </c>
      <c r="K49" s="107" t="s">
        <v>512</v>
      </c>
      <c r="L49" s="107" t="s">
        <v>512</v>
      </c>
      <c r="M49" s="108" t="s">
        <v>512</v>
      </c>
    </row>
    <row r="50" spans="2:13" ht="27.75" customHeight="1" x14ac:dyDescent="0.15">
      <c r="B50" s="1247" t="s">
        <v>39</v>
      </c>
      <c r="C50" s="1248"/>
      <c r="D50" s="111"/>
      <c r="E50" s="1242" t="s">
        <v>40</v>
      </c>
      <c r="F50" s="1242"/>
      <c r="G50" s="1242"/>
      <c r="H50" s="1243"/>
      <c r="I50" s="106">
        <v>4351</v>
      </c>
      <c r="J50" s="107">
        <v>4191</v>
      </c>
      <c r="K50" s="107">
        <v>4376</v>
      </c>
      <c r="L50" s="107">
        <v>1066</v>
      </c>
      <c r="M50" s="108">
        <v>999</v>
      </c>
    </row>
    <row r="51" spans="2:13" ht="27.75" customHeight="1" x14ac:dyDescent="0.15">
      <c r="B51" s="1236"/>
      <c r="C51" s="1237"/>
      <c r="D51" s="105"/>
      <c r="E51" s="1242" t="s">
        <v>41</v>
      </c>
      <c r="F51" s="1242"/>
      <c r="G51" s="1242"/>
      <c r="H51" s="1243"/>
      <c r="I51" s="106">
        <v>610</v>
      </c>
      <c r="J51" s="107">
        <v>688</v>
      </c>
      <c r="K51" s="107">
        <v>560</v>
      </c>
      <c r="L51" s="107">
        <v>459</v>
      </c>
      <c r="M51" s="108">
        <v>378</v>
      </c>
    </row>
    <row r="52" spans="2:13" ht="27.75" customHeight="1" x14ac:dyDescent="0.15">
      <c r="B52" s="1238"/>
      <c r="C52" s="1239"/>
      <c r="D52" s="105"/>
      <c r="E52" s="1242" t="s">
        <v>42</v>
      </c>
      <c r="F52" s="1242"/>
      <c r="G52" s="1242"/>
      <c r="H52" s="1243"/>
      <c r="I52" s="106">
        <v>13070</v>
      </c>
      <c r="J52" s="107">
        <v>13147</v>
      </c>
      <c r="K52" s="107">
        <v>13035</v>
      </c>
      <c r="L52" s="107">
        <v>12793</v>
      </c>
      <c r="M52" s="108">
        <v>12917</v>
      </c>
    </row>
    <row r="53" spans="2:13" ht="27.75" customHeight="1" thickBot="1" x14ac:dyDescent="0.2">
      <c r="B53" s="1249" t="s">
        <v>43</v>
      </c>
      <c r="C53" s="1250"/>
      <c r="D53" s="112"/>
      <c r="E53" s="1251" t="s">
        <v>44</v>
      </c>
      <c r="F53" s="1251"/>
      <c r="G53" s="1251"/>
      <c r="H53" s="1252"/>
      <c r="I53" s="113">
        <v>7129</v>
      </c>
      <c r="J53" s="114">
        <v>6487</v>
      </c>
      <c r="K53" s="114">
        <v>5952</v>
      </c>
      <c r="L53" s="114">
        <v>9232</v>
      </c>
      <c r="M53" s="115">
        <v>8555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s6eDMf8i0Oy5gtt/RG2m2EZDCLzvDUc8JdgV2rAztbsJWK63I/A2IQyZ4bryGAtJJQCD7XbTu3OR4VImQnoew==" saltValue="/yajR93Vf5hQwV4bFG4D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2" zoomScale="68" zoomScaleNormal="68" zoomScaleSheetLayoutView="100" workbookViewId="0">
      <selection activeCell="DO15" sqref="DO1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47</v>
      </c>
      <c r="D55" s="1261"/>
      <c r="E55" s="1262"/>
      <c r="F55" s="127">
        <v>2582</v>
      </c>
      <c r="G55" s="127">
        <v>2582</v>
      </c>
      <c r="H55" s="128">
        <v>2582</v>
      </c>
    </row>
    <row r="56" spans="2:8" ht="52.5" customHeight="1" x14ac:dyDescent="0.15">
      <c r="B56" s="129"/>
      <c r="C56" s="1263" t="s">
        <v>48</v>
      </c>
      <c r="D56" s="1263"/>
      <c r="E56" s="1264"/>
      <c r="F56" s="130">
        <v>802</v>
      </c>
      <c r="G56" s="130">
        <v>554</v>
      </c>
      <c r="H56" s="131">
        <v>374</v>
      </c>
    </row>
    <row r="57" spans="2:8" ht="53.25" customHeight="1" x14ac:dyDescent="0.15">
      <c r="B57" s="129"/>
      <c r="C57" s="1265" t="s">
        <v>49</v>
      </c>
      <c r="D57" s="1265"/>
      <c r="E57" s="1266"/>
      <c r="F57" s="132">
        <v>695</v>
      </c>
      <c r="G57" s="132">
        <v>984</v>
      </c>
      <c r="H57" s="133">
        <v>816</v>
      </c>
    </row>
    <row r="58" spans="2:8" ht="45.75" customHeight="1" x14ac:dyDescent="0.15">
      <c r="B58" s="134"/>
      <c r="C58" s="1253" t="s">
        <v>599</v>
      </c>
      <c r="D58" s="1254"/>
      <c r="E58" s="1255"/>
      <c r="F58" s="135">
        <v>487</v>
      </c>
      <c r="G58" s="135">
        <v>832</v>
      </c>
      <c r="H58" s="136">
        <v>682</v>
      </c>
    </row>
    <row r="59" spans="2:8" ht="45.75" customHeight="1" x14ac:dyDescent="0.15">
      <c r="B59" s="134"/>
      <c r="C59" s="1253" t="s">
        <v>600</v>
      </c>
      <c r="D59" s="1254"/>
      <c r="E59" s="1255"/>
      <c r="F59" s="135">
        <v>135</v>
      </c>
      <c r="G59" s="135">
        <v>75</v>
      </c>
      <c r="H59" s="136">
        <v>75</v>
      </c>
    </row>
    <row r="60" spans="2:8" ht="45.75" customHeight="1" x14ac:dyDescent="0.15">
      <c r="B60" s="134"/>
      <c r="C60" s="1253" t="s">
        <v>601</v>
      </c>
      <c r="D60" s="1254"/>
      <c r="E60" s="1255"/>
      <c r="F60" s="135">
        <v>20</v>
      </c>
      <c r="G60" s="135">
        <v>40</v>
      </c>
      <c r="H60" s="136">
        <v>20</v>
      </c>
    </row>
    <row r="61" spans="2:8" ht="45.75" customHeight="1" x14ac:dyDescent="0.15">
      <c r="B61" s="134"/>
      <c r="C61" s="1253" t="s">
        <v>602</v>
      </c>
      <c r="D61" s="1254"/>
      <c r="E61" s="1255"/>
      <c r="F61" s="135">
        <v>19</v>
      </c>
      <c r="G61" s="135">
        <v>21</v>
      </c>
      <c r="H61" s="136">
        <v>23</v>
      </c>
    </row>
    <row r="62" spans="2:8" ht="45.75" customHeight="1" thickBot="1" x14ac:dyDescent="0.2">
      <c r="B62" s="137"/>
      <c r="C62" s="1256" t="s">
        <v>603</v>
      </c>
      <c r="D62" s="1257"/>
      <c r="E62" s="1258"/>
      <c r="F62" s="138">
        <v>10</v>
      </c>
      <c r="G62" s="138">
        <v>10</v>
      </c>
      <c r="H62" s="139">
        <v>10</v>
      </c>
    </row>
    <row r="63" spans="2:8" ht="52.5" customHeight="1" thickBot="1" x14ac:dyDescent="0.2">
      <c r="B63" s="140"/>
      <c r="C63" s="1259" t="s">
        <v>50</v>
      </c>
      <c r="D63" s="1259"/>
      <c r="E63" s="1260"/>
      <c r="F63" s="141">
        <v>4079</v>
      </c>
      <c r="G63" s="141">
        <v>4120</v>
      </c>
      <c r="H63" s="142">
        <v>3772</v>
      </c>
    </row>
    <row r="64" spans="2:8" ht="15" customHeight="1" x14ac:dyDescent="0.15"/>
    <row r="65" ht="0" hidden="1" customHeight="1" x14ac:dyDescent="0.15"/>
    <row r="66" ht="0" hidden="1" customHeight="1" x14ac:dyDescent="0.15"/>
  </sheetData>
  <sheetProtection algorithmName="SHA-512" hashValue="lyY/g16d8pBTItCpHNhGvsZaCF+IaOD+Y6dSs4TaP7/A/bNFiUtzGD1t1M131zIfZhJF8oJJT/FLY884bObZzg==" saltValue="eKpUjUqpIV6HFdWgEaLD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108166</v>
      </c>
      <c r="E3" s="161"/>
      <c r="F3" s="162">
        <v>106614</v>
      </c>
      <c r="G3" s="163"/>
      <c r="H3" s="164"/>
    </row>
    <row r="4" spans="1:8" x14ac:dyDescent="0.15">
      <c r="A4" s="165"/>
      <c r="B4" s="166"/>
      <c r="C4" s="167"/>
      <c r="D4" s="168">
        <v>73786</v>
      </c>
      <c r="E4" s="169"/>
      <c r="F4" s="170">
        <v>45545</v>
      </c>
      <c r="G4" s="171"/>
      <c r="H4" s="172"/>
    </row>
    <row r="5" spans="1:8" x14ac:dyDescent="0.15">
      <c r="A5" s="153" t="s">
        <v>546</v>
      </c>
      <c r="B5" s="158"/>
      <c r="C5" s="159"/>
      <c r="D5" s="160">
        <v>45820</v>
      </c>
      <c r="E5" s="161"/>
      <c r="F5" s="162">
        <v>63727</v>
      </c>
      <c r="G5" s="163"/>
      <c r="H5" s="164"/>
    </row>
    <row r="6" spans="1:8" x14ac:dyDescent="0.15">
      <c r="A6" s="165"/>
      <c r="B6" s="166"/>
      <c r="C6" s="167"/>
      <c r="D6" s="168">
        <v>25493</v>
      </c>
      <c r="E6" s="169"/>
      <c r="F6" s="170">
        <v>34577</v>
      </c>
      <c r="G6" s="171"/>
      <c r="H6" s="172"/>
    </row>
    <row r="7" spans="1:8" x14ac:dyDescent="0.15">
      <c r="A7" s="153" t="s">
        <v>547</v>
      </c>
      <c r="B7" s="158"/>
      <c r="C7" s="159"/>
      <c r="D7" s="160">
        <v>47186</v>
      </c>
      <c r="E7" s="161"/>
      <c r="F7" s="162">
        <v>66954</v>
      </c>
      <c r="G7" s="163"/>
      <c r="H7" s="164"/>
    </row>
    <row r="8" spans="1:8" x14ac:dyDescent="0.15">
      <c r="A8" s="165"/>
      <c r="B8" s="166"/>
      <c r="C8" s="167"/>
      <c r="D8" s="168">
        <v>19318</v>
      </c>
      <c r="E8" s="169"/>
      <c r="F8" s="170">
        <v>37305</v>
      </c>
      <c r="G8" s="171"/>
      <c r="H8" s="172"/>
    </row>
    <row r="9" spans="1:8" x14ac:dyDescent="0.15">
      <c r="A9" s="153" t="s">
        <v>548</v>
      </c>
      <c r="B9" s="158"/>
      <c r="C9" s="159"/>
      <c r="D9" s="160">
        <v>57375</v>
      </c>
      <c r="E9" s="161"/>
      <c r="F9" s="162">
        <v>72656</v>
      </c>
      <c r="G9" s="163"/>
      <c r="H9" s="164"/>
    </row>
    <row r="10" spans="1:8" x14ac:dyDescent="0.15">
      <c r="A10" s="165"/>
      <c r="B10" s="166"/>
      <c r="C10" s="167"/>
      <c r="D10" s="168">
        <v>22132</v>
      </c>
      <c r="E10" s="169"/>
      <c r="F10" s="170">
        <v>36448</v>
      </c>
      <c r="G10" s="171"/>
      <c r="H10" s="172"/>
    </row>
    <row r="11" spans="1:8" x14ac:dyDescent="0.15">
      <c r="A11" s="153" t="s">
        <v>549</v>
      </c>
      <c r="B11" s="158"/>
      <c r="C11" s="159"/>
      <c r="D11" s="160">
        <v>47474</v>
      </c>
      <c r="E11" s="161"/>
      <c r="F11" s="162">
        <v>65080</v>
      </c>
      <c r="G11" s="163"/>
      <c r="H11" s="164"/>
    </row>
    <row r="12" spans="1:8" x14ac:dyDescent="0.15">
      <c r="A12" s="165"/>
      <c r="B12" s="166"/>
      <c r="C12" s="173"/>
      <c r="D12" s="168">
        <v>30354</v>
      </c>
      <c r="E12" s="169"/>
      <c r="F12" s="170">
        <v>38201</v>
      </c>
      <c r="G12" s="171"/>
      <c r="H12" s="172"/>
    </row>
    <row r="13" spans="1:8" x14ac:dyDescent="0.15">
      <c r="A13" s="153"/>
      <c r="B13" s="158"/>
      <c r="C13" s="174"/>
      <c r="D13" s="175">
        <v>61204</v>
      </c>
      <c r="E13" s="176"/>
      <c r="F13" s="177">
        <v>75006</v>
      </c>
      <c r="G13" s="178"/>
      <c r="H13" s="164"/>
    </row>
    <row r="14" spans="1:8" x14ac:dyDescent="0.15">
      <c r="A14" s="165"/>
      <c r="B14" s="166"/>
      <c r="C14" s="167"/>
      <c r="D14" s="168">
        <v>34217</v>
      </c>
      <c r="E14" s="169"/>
      <c r="F14" s="170">
        <v>38415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2.85</v>
      </c>
      <c r="C19" s="179">
        <f>ROUND(VALUE(SUBSTITUTE(実質収支比率等に係る経年分析!G$48,"▲","-")),2)</f>
        <v>2.21</v>
      </c>
      <c r="D19" s="179">
        <f>ROUND(VALUE(SUBSTITUTE(実質収支比率等に係る経年分析!H$48,"▲","-")),2)</f>
        <v>2.25</v>
      </c>
      <c r="E19" s="179">
        <f>ROUND(VALUE(SUBSTITUTE(実質収支比率等に係る経年分析!I$48,"▲","-")),2)</f>
        <v>1.28</v>
      </c>
      <c r="F19" s="179">
        <f>ROUND(VALUE(SUBSTITUTE(実質収支比率等に係る経年分析!J$48,"▲","-")),2)</f>
        <v>1.29</v>
      </c>
    </row>
    <row r="20" spans="1:11" x14ac:dyDescent="0.15">
      <c r="A20" s="179" t="s">
        <v>54</v>
      </c>
      <c r="B20" s="179">
        <f>ROUND(VALUE(SUBSTITUTE(実質収支比率等に係る経年分析!F$47,"▲","-")),2)</f>
        <v>32.5</v>
      </c>
      <c r="C20" s="179">
        <f>ROUND(VALUE(SUBSTITUTE(実質収支比率等に係る経年分析!G$47,"▲","-")),2)</f>
        <v>32.479999999999997</v>
      </c>
      <c r="D20" s="179">
        <f>ROUND(VALUE(SUBSTITUTE(実質収支比率等に係る経年分析!H$47,"▲","-")),2)</f>
        <v>32.79</v>
      </c>
      <c r="E20" s="179">
        <f>ROUND(VALUE(SUBSTITUTE(実質収支比率等に係る経年分析!I$47,"▲","-")),2)</f>
        <v>32.69</v>
      </c>
      <c r="F20" s="179">
        <f>ROUND(VALUE(SUBSTITUTE(実質収支比率等に係る経年分析!J$47,"▲","-")),2)</f>
        <v>32.520000000000003</v>
      </c>
    </row>
    <row r="21" spans="1:11" x14ac:dyDescent="0.15">
      <c r="A21" s="179" t="s">
        <v>55</v>
      </c>
      <c r="B21" s="179">
        <f>IF(ISNUMBER(VALUE(SUBSTITUTE(実質収支比率等に係る経年分析!F$49,"▲","-"))),ROUND(VALUE(SUBSTITUTE(実質収支比率等に係る経年分析!F$49,"▲","-")),2),NA())</f>
        <v>0.75</v>
      </c>
      <c r="C21" s="179">
        <f>IF(ISNUMBER(VALUE(SUBSTITUTE(実質収支比率等に係る経年分析!G$49,"▲","-"))),ROUND(VALUE(SUBSTITUTE(実質収支比率等に係る経年分析!G$49,"▲","-")),2),NA())</f>
        <v>-0.64</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-0.96</v>
      </c>
      <c r="F21" s="179">
        <f>IF(ISNUMBER(VALUE(SUBSTITUTE(実質収支比率等に係る経年分析!J$49,"▲","-"))),ROUND(VALUE(SUBSTITUTE(実質収支比率等に係る経年分析!J$49,"▲","-")),2),NA())</f>
        <v>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高齢者住宅整備資金貸付事業費特別会計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市場事業費特別会計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国民健康保険費特別会計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2.2000000000000002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1.28</v>
      </c>
    </row>
    <row r="34" spans="1:16" x14ac:dyDescent="0.15">
      <c r="A34" s="180" t="str">
        <f>IF(連結実質赤字比率に係る赤字・黒字の構成分析!C$36="",NA(),連結実質赤字比率に係る赤字・黒字の構成分析!C$36)</f>
        <v>介護保険費特別会計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0.55000000000000004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1.36</v>
      </c>
    </row>
    <row r="35" spans="1:16" x14ac:dyDescent="0.15">
      <c r="A35" s="180" t="str">
        <f>IF(連結実質赤字比率に係る赤字・黒字の構成分析!C$35="",NA(),連結実質赤字比率に係る赤字・黒字の構成分析!C$35)</f>
        <v>土地区画整理費特別会計</v>
      </c>
      <c r="B35" s="180">
        <f>IF(ROUND(VALUE(SUBSTITUTE(連結実質赤字比率に係る赤字・黒字の構成分析!F$35,"▲", "-")), 2) &lt; 0, ABS(ROUND(VALUE(SUBSTITUTE(連結実質赤字比率に係る赤字・黒字の構成分析!F$35,"▲", "-")), 2)), NA())</f>
        <v>0.28000000000000003</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0.32</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0.65</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0.33</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0.21</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駐車場費特別会計</v>
      </c>
      <c r="B36" s="180">
        <f>IF(ROUND(VALUE(SUBSTITUTE(連結実質赤字比率に係る赤字・黒字の構成分析!F$34,"▲", "-")), 2) &lt; 0, ABS(ROUND(VALUE(SUBSTITUTE(連結実質赤字比率に係る赤字・黒字の構成分析!F$34,"▲", "-")), 2)), NA())</f>
        <v>1.51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1.85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1.46</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1366</v>
      </c>
      <c r="E42" s="181"/>
      <c r="F42" s="181"/>
      <c r="G42" s="181">
        <f>'実質公債費比率（分子）の構造'!L$52</f>
        <v>1315</v>
      </c>
      <c r="H42" s="181"/>
      <c r="I42" s="181"/>
      <c r="J42" s="181">
        <f>'実質公債費比率（分子）の構造'!M$52</f>
        <v>1288</v>
      </c>
      <c r="K42" s="181"/>
      <c r="L42" s="181"/>
      <c r="M42" s="181">
        <f>'実質公債費比率（分子）の構造'!N$52</f>
        <v>1271</v>
      </c>
      <c r="N42" s="181"/>
      <c r="O42" s="181"/>
      <c r="P42" s="181">
        <f>'実質公債費比率（分子）の構造'!O$52</f>
        <v>1202</v>
      </c>
    </row>
    <row r="43" spans="1:16" x14ac:dyDescent="0.15">
      <c r="A43" s="181" t="s">
        <v>63</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15</v>
      </c>
      <c r="C44" s="181"/>
      <c r="D44" s="181"/>
      <c r="E44" s="181">
        <f>'実質公債費比率（分子）の構造'!L$50</f>
        <v>13</v>
      </c>
      <c r="F44" s="181"/>
      <c r="G44" s="181"/>
      <c r="H44" s="181">
        <f>'実質公債費比率（分子）の構造'!M$50</f>
        <v>12</v>
      </c>
      <c r="I44" s="181"/>
      <c r="J44" s="181"/>
      <c r="K44" s="181">
        <f>'実質公債費比率（分子）の構造'!N$50</f>
        <v>4</v>
      </c>
      <c r="L44" s="181"/>
      <c r="M44" s="181"/>
      <c r="N44" s="181">
        <f>'実質公債費比率（分子）の構造'!O$50</f>
        <v>3</v>
      </c>
      <c r="O44" s="181"/>
      <c r="P44" s="181"/>
    </row>
    <row r="45" spans="1:16" x14ac:dyDescent="0.15">
      <c r="A45" s="181" t="s">
        <v>65</v>
      </c>
      <c r="B45" s="181">
        <f>'実質公債費比率（分子）の構造'!K$49</f>
        <v>84</v>
      </c>
      <c r="C45" s="181"/>
      <c r="D45" s="181"/>
      <c r="E45" s="181">
        <f>'実質公債費比率（分子）の構造'!L$49</f>
        <v>76</v>
      </c>
      <c r="F45" s="181"/>
      <c r="G45" s="181"/>
      <c r="H45" s="181">
        <f>'実質公債費比率（分子）の構造'!M$49</f>
        <v>75</v>
      </c>
      <c r="I45" s="181"/>
      <c r="J45" s="181"/>
      <c r="K45" s="181">
        <f>'実質公債費比率（分子）の構造'!N$49</f>
        <v>98</v>
      </c>
      <c r="L45" s="181"/>
      <c r="M45" s="181"/>
      <c r="N45" s="181">
        <f>'実質公債費比率（分子）の構造'!O$49</f>
        <v>83</v>
      </c>
      <c r="O45" s="181"/>
      <c r="P45" s="181"/>
    </row>
    <row r="46" spans="1:16" x14ac:dyDescent="0.15">
      <c r="A46" s="181" t="s">
        <v>66</v>
      </c>
      <c r="B46" s="181">
        <f>'実質公債費比率（分子）の構造'!K$48</f>
        <v>712</v>
      </c>
      <c r="C46" s="181"/>
      <c r="D46" s="181"/>
      <c r="E46" s="181">
        <f>'実質公債費比率（分子）の構造'!L$48</f>
        <v>688</v>
      </c>
      <c r="F46" s="181"/>
      <c r="G46" s="181"/>
      <c r="H46" s="181">
        <f>'実質公債費比率（分子）の構造'!M$48</f>
        <v>674</v>
      </c>
      <c r="I46" s="181"/>
      <c r="J46" s="181"/>
      <c r="K46" s="181">
        <f>'実質公債費比率（分子）の構造'!N$48</f>
        <v>635</v>
      </c>
      <c r="L46" s="181"/>
      <c r="M46" s="181"/>
      <c r="N46" s="181">
        <f>'実質公債費比率（分子）の構造'!O$48</f>
        <v>561</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1475</v>
      </c>
      <c r="C49" s="181"/>
      <c r="D49" s="181"/>
      <c r="E49" s="181">
        <f>'実質公債費比率（分子）の構造'!L$45</f>
        <v>1422</v>
      </c>
      <c r="F49" s="181"/>
      <c r="G49" s="181"/>
      <c r="H49" s="181">
        <f>'実質公債費比率（分子）の構造'!M$45</f>
        <v>1441</v>
      </c>
      <c r="I49" s="181"/>
      <c r="J49" s="181"/>
      <c r="K49" s="181">
        <f>'実質公債費比率（分子）の構造'!N$45</f>
        <v>1449</v>
      </c>
      <c r="L49" s="181"/>
      <c r="M49" s="181"/>
      <c r="N49" s="181">
        <f>'実質公債費比率（分子）の構造'!O$45</f>
        <v>1438</v>
      </c>
      <c r="O49" s="181"/>
      <c r="P49" s="181"/>
    </row>
    <row r="50" spans="1:16" x14ac:dyDescent="0.15">
      <c r="A50" s="181" t="s">
        <v>69</v>
      </c>
      <c r="B50" s="181" t="e">
        <f>NA()</f>
        <v>#N/A</v>
      </c>
      <c r="C50" s="181">
        <f>IF(ISNUMBER('実質公債費比率（分子）の構造'!K$53),'実質公債費比率（分子）の構造'!K$53,NA())</f>
        <v>922</v>
      </c>
      <c r="D50" s="181" t="e">
        <f>NA()</f>
        <v>#N/A</v>
      </c>
      <c r="E50" s="181" t="e">
        <f>NA()</f>
        <v>#N/A</v>
      </c>
      <c r="F50" s="181">
        <f>IF(ISNUMBER('実質公債費比率（分子）の構造'!L$53),'実質公債費比率（分子）の構造'!L$53,NA())</f>
        <v>886</v>
      </c>
      <c r="G50" s="181" t="e">
        <f>NA()</f>
        <v>#N/A</v>
      </c>
      <c r="H50" s="181" t="e">
        <f>NA()</f>
        <v>#N/A</v>
      </c>
      <c r="I50" s="181">
        <f>IF(ISNUMBER('実質公債費比率（分子）の構造'!M$53),'実質公債費比率（分子）の構造'!M$53,NA())</f>
        <v>915</v>
      </c>
      <c r="J50" s="181" t="e">
        <f>NA()</f>
        <v>#N/A</v>
      </c>
      <c r="K50" s="181" t="e">
        <f>NA()</f>
        <v>#N/A</v>
      </c>
      <c r="L50" s="181">
        <f>IF(ISNUMBER('実質公債費比率（分子）の構造'!N$53),'実質公債費比率（分子）の構造'!N$53,NA())</f>
        <v>915</v>
      </c>
      <c r="M50" s="181" t="e">
        <f>NA()</f>
        <v>#N/A</v>
      </c>
      <c r="N50" s="181" t="e">
        <f>NA()</f>
        <v>#N/A</v>
      </c>
      <c r="O50" s="181">
        <f>IF(ISNUMBER('実質公債費比率（分子）の構造'!O$53),'実質公債費比率（分子）の構造'!O$53,NA())</f>
        <v>883</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13070</v>
      </c>
      <c r="E56" s="180"/>
      <c r="F56" s="180"/>
      <c r="G56" s="180">
        <f>'将来負担比率（分子）の構造'!J$52</f>
        <v>13147</v>
      </c>
      <c r="H56" s="180"/>
      <c r="I56" s="180"/>
      <c r="J56" s="180">
        <f>'将来負担比率（分子）の構造'!K$52</f>
        <v>13035</v>
      </c>
      <c r="K56" s="180"/>
      <c r="L56" s="180"/>
      <c r="M56" s="180">
        <f>'将来負担比率（分子）の構造'!L$52</f>
        <v>12793</v>
      </c>
      <c r="N56" s="180"/>
      <c r="O56" s="180"/>
      <c r="P56" s="180">
        <f>'将来負担比率（分子）の構造'!M$52</f>
        <v>12917</v>
      </c>
    </row>
    <row r="57" spans="1:16" x14ac:dyDescent="0.15">
      <c r="A57" s="180" t="s">
        <v>41</v>
      </c>
      <c r="B57" s="180"/>
      <c r="C57" s="180"/>
      <c r="D57" s="180">
        <f>'将来負担比率（分子）の構造'!I$51</f>
        <v>610</v>
      </c>
      <c r="E57" s="180"/>
      <c r="F57" s="180"/>
      <c r="G57" s="180">
        <f>'将来負担比率（分子）の構造'!J$51</f>
        <v>688</v>
      </c>
      <c r="H57" s="180"/>
      <c r="I57" s="180"/>
      <c r="J57" s="180">
        <f>'将来負担比率（分子）の構造'!K$51</f>
        <v>560</v>
      </c>
      <c r="K57" s="180"/>
      <c r="L57" s="180"/>
      <c r="M57" s="180">
        <f>'将来負担比率（分子）の構造'!L$51</f>
        <v>459</v>
      </c>
      <c r="N57" s="180"/>
      <c r="O57" s="180"/>
      <c r="P57" s="180">
        <f>'将来負担比率（分子）の構造'!M$51</f>
        <v>378</v>
      </c>
    </row>
    <row r="58" spans="1:16" x14ac:dyDescent="0.15">
      <c r="A58" s="180" t="s">
        <v>40</v>
      </c>
      <c r="B58" s="180"/>
      <c r="C58" s="180"/>
      <c r="D58" s="180">
        <f>'将来負担比率（分子）の構造'!I$50</f>
        <v>4351</v>
      </c>
      <c r="E58" s="180"/>
      <c r="F58" s="180"/>
      <c r="G58" s="180">
        <f>'将来負担比率（分子）の構造'!J$50</f>
        <v>4191</v>
      </c>
      <c r="H58" s="180"/>
      <c r="I58" s="180"/>
      <c r="J58" s="180">
        <f>'将来負担比率（分子）の構造'!K$50</f>
        <v>4376</v>
      </c>
      <c r="K58" s="180"/>
      <c r="L58" s="180"/>
      <c r="M58" s="180">
        <f>'将来負担比率（分子）の構造'!L$50</f>
        <v>1066</v>
      </c>
      <c r="N58" s="180"/>
      <c r="O58" s="180"/>
      <c r="P58" s="180">
        <f>'将来負担比率（分子）の構造'!M$50</f>
        <v>999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1826</v>
      </c>
      <c r="C61" s="180"/>
      <c r="D61" s="180"/>
      <c r="E61" s="180">
        <f>'将来負担比率（分子）の構造'!J$46</f>
        <v>1750</v>
      </c>
      <c r="F61" s="180"/>
      <c r="G61" s="180"/>
      <c r="H61" s="180">
        <f>'将来負担比率（分子）の構造'!K$46</f>
        <v>1695</v>
      </c>
      <c r="I61" s="180"/>
      <c r="J61" s="180"/>
      <c r="K61" s="180">
        <f>'将来負担比率（分子）の構造'!L$46</f>
        <v>1666</v>
      </c>
      <c r="L61" s="180"/>
      <c r="M61" s="180"/>
      <c r="N61" s="180">
        <f>'将来負担比率（分子）の構造'!M$46</f>
        <v>1628</v>
      </c>
      <c r="O61" s="180"/>
      <c r="P61" s="180"/>
    </row>
    <row r="62" spans="1:16" x14ac:dyDescent="0.15">
      <c r="A62" s="180" t="s">
        <v>34</v>
      </c>
      <c r="B62" s="180">
        <f>'将来負担比率（分子）の構造'!I$45</f>
        <v>1733</v>
      </c>
      <c r="C62" s="180"/>
      <c r="D62" s="180"/>
      <c r="E62" s="180">
        <f>'将来負担比率（分子）の構造'!J$45</f>
        <v>1709</v>
      </c>
      <c r="F62" s="180"/>
      <c r="G62" s="180"/>
      <c r="H62" s="180">
        <f>'将来負担比率（分子）の構造'!K$45</f>
        <v>1765</v>
      </c>
      <c r="I62" s="180"/>
      <c r="J62" s="180"/>
      <c r="K62" s="180">
        <f>'将来負担比率（分子）の構造'!L$45</f>
        <v>1724</v>
      </c>
      <c r="L62" s="180"/>
      <c r="M62" s="180"/>
      <c r="N62" s="180">
        <f>'将来負担比率（分子）の構造'!M$45</f>
        <v>1640</v>
      </c>
      <c r="O62" s="180"/>
      <c r="P62" s="180"/>
    </row>
    <row r="63" spans="1:16" x14ac:dyDescent="0.15">
      <c r="A63" s="180" t="s">
        <v>33</v>
      </c>
      <c r="B63" s="180">
        <f>'将来負担比率（分子）の構造'!I$44</f>
        <v>510</v>
      </c>
      <c r="C63" s="180"/>
      <c r="D63" s="180"/>
      <c r="E63" s="180">
        <f>'将来負担比率（分子）の構造'!J$44</f>
        <v>478</v>
      </c>
      <c r="F63" s="180"/>
      <c r="G63" s="180"/>
      <c r="H63" s="180">
        <f>'将来負担比率（分子）の構造'!K$44</f>
        <v>492</v>
      </c>
      <c r="I63" s="180"/>
      <c r="J63" s="180"/>
      <c r="K63" s="180">
        <f>'将来負担比率（分子）の構造'!L$44</f>
        <v>405</v>
      </c>
      <c r="L63" s="180"/>
      <c r="M63" s="180"/>
      <c r="N63" s="180">
        <f>'将来負担比率（分子）の構造'!M$44</f>
        <v>330</v>
      </c>
      <c r="O63" s="180"/>
      <c r="P63" s="180"/>
    </row>
    <row r="64" spans="1:16" x14ac:dyDescent="0.15">
      <c r="A64" s="180" t="s">
        <v>32</v>
      </c>
      <c r="B64" s="180">
        <f>'将来負担比率（分子）の構造'!I$43</f>
        <v>8179</v>
      </c>
      <c r="C64" s="180"/>
      <c r="D64" s="180"/>
      <c r="E64" s="180">
        <f>'将来負担比率（分子）の構造'!J$43</f>
        <v>7777</v>
      </c>
      <c r="F64" s="180"/>
      <c r="G64" s="180"/>
      <c r="H64" s="180">
        <f>'将来負担比率（分子）の構造'!K$43</f>
        <v>7462</v>
      </c>
      <c r="I64" s="180"/>
      <c r="J64" s="180"/>
      <c r="K64" s="180">
        <f>'将来負担比率（分子）の構造'!L$43</f>
        <v>7350</v>
      </c>
      <c r="L64" s="180"/>
      <c r="M64" s="180"/>
      <c r="N64" s="180">
        <f>'将来負担比率（分子）の構造'!M$43</f>
        <v>7123</v>
      </c>
      <c r="O64" s="180"/>
      <c r="P64" s="180"/>
    </row>
    <row r="65" spans="1:16" x14ac:dyDescent="0.15">
      <c r="A65" s="180" t="s">
        <v>31</v>
      </c>
      <c r="B65" s="180">
        <f>'将来負担比率（分子）の構造'!I$42</f>
        <v>26</v>
      </c>
      <c r="C65" s="180"/>
      <c r="D65" s="180"/>
      <c r="E65" s="180">
        <f>'将来負担比率（分子）の構造'!J$42</f>
        <v>16</v>
      </c>
      <c r="F65" s="180"/>
      <c r="G65" s="180"/>
      <c r="H65" s="180">
        <f>'将来負担比率（分子）の構造'!K$42</f>
        <v>6</v>
      </c>
      <c r="I65" s="180"/>
      <c r="J65" s="180"/>
      <c r="K65" s="180">
        <f>'将来負担比率（分子）の構造'!L$42</f>
        <v>3</v>
      </c>
      <c r="L65" s="180"/>
      <c r="M65" s="180"/>
      <c r="N65" s="180" t="str">
        <f>'将来負担比率（分子）の構造'!M$42</f>
        <v>-</v>
      </c>
      <c r="O65" s="180"/>
      <c r="P65" s="180"/>
    </row>
    <row r="66" spans="1:16" x14ac:dyDescent="0.15">
      <c r="A66" s="180" t="s">
        <v>30</v>
      </c>
      <c r="B66" s="180">
        <f>'将来負担比率（分子）の構造'!I$41</f>
        <v>12886</v>
      </c>
      <c r="C66" s="180"/>
      <c r="D66" s="180"/>
      <c r="E66" s="180">
        <f>'将来負担比率（分子）の構造'!J$41</f>
        <v>12784</v>
      </c>
      <c r="F66" s="180"/>
      <c r="G66" s="180"/>
      <c r="H66" s="180">
        <f>'将来負担比率（分子）の構造'!K$41</f>
        <v>12503</v>
      </c>
      <c r="I66" s="180"/>
      <c r="J66" s="180"/>
      <c r="K66" s="180">
        <f>'将来負担比率（分子）の構造'!L$41</f>
        <v>12402</v>
      </c>
      <c r="L66" s="180"/>
      <c r="M66" s="180"/>
      <c r="N66" s="180">
        <f>'将来負担比率（分子）の構造'!M$41</f>
        <v>12129</v>
      </c>
      <c r="O66" s="180"/>
      <c r="P66" s="180"/>
    </row>
    <row r="67" spans="1:16" x14ac:dyDescent="0.15">
      <c r="A67" s="180" t="s">
        <v>73</v>
      </c>
      <c r="B67" s="180" t="e">
        <f>NA()</f>
        <v>#N/A</v>
      </c>
      <c r="C67" s="180">
        <f>IF(ISNUMBER('将来負担比率（分子）の構造'!I$53), IF('将来負担比率（分子）の構造'!I$53 &lt; 0, 0, '将来負担比率（分子）の構造'!I$53), NA())</f>
        <v>7129</v>
      </c>
      <c r="D67" s="180" t="e">
        <f>NA()</f>
        <v>#N/A</v>
      </c>
      <c r="E67" s="180" t="e">
        <f>NA()</f>
        <v>#N/A</v>
      </c>
      <c r="F67" s="180">
        <f>IF(ISNUMBER('将来負担比率（分子）の構造'!J$53), IF('将来負担比率（分子）の構造'!J$53 &lt; 0, 0, '将来負担比率（分子）の構造'!J$53), NA())</f>
        <v>6487</v>
      </c>
      <c r="G67" s="180" t="e">
        <f>NA()</f>
        <v>#N/A</v>
      </c>
      <c r="H67" s="180" t="e">
        <f>NA()</f>
        <v>#N/A</v>
      </c>
      <c r="I67" s="180">
        <f>IF(ISNUMBER('将来負担比率（分子）の構造'!K$53), IF('将来負担比率（分子）の構造'!K$53 &lt; 0, 0, '将来負担比率（分子）の構造'!K$53), NA())</f>
        <v>5952</v>
      </c>
      <c r="J67" s="180" t="e">
        <f>NA()</f>
        <v>#N/A</v>
      </c>
      <c r="K67" s="180" t="e">
        <f>NA()</f>
        <v>#N/A</v>
      </c>
      <c r="L67" s="180">
        <f>IF(ISNUMBER('将来負担比率（分子）の構造'!L$53), IF('将来負担比率（分子）の構造'!L$53 &lt; 0, 0, '将来負担比率（分子）の構造'!L$53), NA())</f>
        <v>9232</v>
      </c>
      <c r="M67" s="180" t="e">
        <f>NA()</f>
        <v>#N/A</v>
      </c>
      <c r="N67" s="180" t="e">
        <f>NA()</f>
        <v>#N/A</v>
      </c>
      <c r="O67" s="180">
        <f>IF(ISNUMBER('将来負担比率（分子）の構造'!M$53), IF('将来負担比率（分子）の構造'!M$53 &lt; 0, 0, '将来負担比率（分子）の構造'!M$53), NA())</f>
        <v>8555</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2582</v>
      </c>
      <c r="C72" s="184">
        <f>基金残高に係る経年分析!G55</f>
        <v>2582</v>
      </c>
      <c r="D72" s="184">
        <f>基金残高に係る経年分析!H55</f>
        <v>2582</v>
      </c>
    </row>
    <row r="73" spans="1:16" x14ac:dyDescent="0.15">
      <c r="A73" s="183" t="s">
        <v>76</v>
      </c>
      <c r="B73" s="184">
        <f>基金残高に係る経年分析!F56</f>
        <v>802</v>
      </c>
      <c r="C73" s="184">
        <f>基金残高に係る経年分析!G56</f>
        <v>554</v>
      </c>
      <c r="D73" s="184">
        <f>基金残高に係る経年分析!H56</f>
        <v>374</v>
      </c>
    </row>
    <row r="74" spans="1:16" x14ac:dyDescent="0.15">
      <c r="A74" s="183" t="s">
        <v>77</v>
      </c>
      <c r="B74" s="184">
        <f>基金残高に係る経年分析!F57</f>
        <v>695</v>
      </c>
      <c r="C74" s="184">
        <f>基金残高に係る経年分析!G57</f>
        <v>984</v>
      </c>
      <c r="D74" s="184">
        <f>基金残高に係る経年分析!H57</f>
        <v>816</v>
      </c>
    </row>
  </sheetData>
  <sheetProtection algorithmName="SHA-512" hashValue="7nKMpHbZIH8UoG5xJYBsmMYt9nuIHtY6zlFMFFpGRUQ681EhNoongaUyBVdJiiv0tXQMHO4CQKLXrT9+MK71Bw==" saltValue="8E2qu91aFpVjj/eBdP5W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2020-03-05T10:18:48Z</cp:lastPrinted>
  <dcterms:created xsi:type="dcterms:W3CDTF">2020-02-10T05:09:35Z</dcterms:created>
  <dcterms:modified xsi:type="dcterms:W3CDTF">2020-03-05T10:27:53Z</dcterms:modified>
  <cp:category/>
</cp:coreProperties>
</file>