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drv_d\ファイルサーバ1\財政課\財政係\C 財務統計・財政状況\2. 各種指標（財政状況資料集）\②財政状況資料集（財政比較分析）\R04決算\①１回目提出\"/>
    </mc:Choice>
  </mc:AlternateContent>
  <bookViews>
    <workbookView xWindow="0" yWindow="0" windowWidth="20325" windowHeight="66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CO34" i="10"/>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<sst xmlns="http://schemas.openxmlformats.org/spreadsheetml/2006/main" count="1107" uniqueCount="602">
  <si>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</si>
  <si>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</si>
  <si>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</si>
  <si>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</si>
  <si>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</si>
  <si>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</si>
  <si>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</si>
  <si>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</si>
  <si>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</si>
  <si>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</si>
  <si>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</si>
  <si>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</si>
  <si>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</si>
  <si>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</si>
  <si>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</si>
  <si>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</si>
  <si>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</si>
  <si>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</si>
  <si>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</si>
  <si>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</si>
  <si>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</si>
  <si>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</si>
  <si>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</si>
  <si>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</si>
  <si>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</si>
  <si>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</si>
  <si>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</si>
  <si>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</si>
  <si>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</si>
  <si>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</si>
  <si>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</si>
  <si>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</si>
  <si>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</si>
  <si>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</si>
  <si>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</si>
  <si>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</si>
  <si>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</si>
  <si>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</si>
  <si>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</si>
  <si>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</si>
  <si>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</si>
  <si>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</si>
  <si>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</si>
  <si>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</si>
  <si>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</si>
  <si>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</si>
  <si>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</si>
  <si>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</si>
  <si>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</si>
  <si>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</si>
  <si>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</si>
  <si>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</si>
  <si>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</si>
  <si>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</si>
  <si>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</si>
  <si>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</si>
  <si>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</si>
  <si>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</si>
  <si>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</si>
  <si>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</si>
  <si>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</si>
  <si>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</si>
  <si>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</si>
  <si>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</si>
  <si>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</si>
  <si>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</si>
  <si>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</si>
  <si>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</si>
  <si>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</si>
  <si>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</si>
  <si>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</si>
  <si>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</si>
  <si>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</si>
  <si>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</si>
  <si>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</si>
  <si>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</si>
  <si>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</si>
  <si>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</si>
  <si>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</si>
  <si>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</si>
  <si>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</si>
  <si>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</si>
  <si>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</si>
  <si>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</si>
  <si>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</si>
  <si>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</si>
  <si>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</si>
  <si>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</si>
  <si>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</si>
  <si>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</si>
  <si>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</si>
  <si>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</si>
  <si>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</si>
  <si>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</si>
  <si>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</si>
  <si>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</si>
  <si>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</si>
  <si>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</si>
  <si>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</si>
  <si>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</si>
  <si>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境港市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</si>
  <si>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</si>
  <si>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</si>
  <si>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</si>
  <si>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</si>
  <si>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</si>
  <si>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</si>
  <si>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</si>
  <si>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</si>
  <si>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</si>
  <si>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</si>
  <si>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</si>
  <si>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</si>
  <si>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</si>
  <si>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</si>
  <si>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</si>
  <si>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</si>
  <si>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</si>
  <si>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</si>
  <si>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</si>
  <si>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</si>
  <si>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</si>
  <si>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</si>
  <si>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</si>
  <si>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</si>
  <si>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</si>
  <si>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</si>
  <si>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</si>
  <si>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</si>
  <si>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</si>
  <si>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</si>
  <si>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</si>
  <si>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</si>
  <si>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</si>
  <si>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</si>
  <si>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</si>
  <si>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</si>
  <si>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</si>
  <si>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</si>
  <si>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</si>
  <si>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</si>
  <si>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</si>
  <si>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</si>
  <si>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</si>
  <si>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</si>
  <si>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</si>
  <si>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</si>
  <si>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</si>
  <si>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</si>
  <si>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</si>
  <si>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</si>
  <si>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</si>
  <si>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</si>
  <si>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</si>
  <si>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</si>
  <si>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</si>
  <si>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</si>
  <si>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</si>
  <si>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</si>
  <si>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</si>
  <si>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</si>
  <si>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</si>
  <si>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</si>
  <si>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</si>
  <si>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</si>
  <si>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</si>
  <si>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</si>
  <si>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</si>
  <si>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</si>
  <si>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</si>
  <si>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</si>
  <si>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</si>
  <si>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</si>
  <si>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</si>
  <si>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</si>
  <si>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</si>
  <si>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</si>
  <si>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</si>
  <si>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</si>
  <si>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</si>
  <si>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</si>
  <si>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</si>
  <si>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</si>
  <si>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</si>
  <si>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</si>
  <si>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</si>
  <si>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</si>
  <si>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</si>
  <si>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</si>
  <si>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</si>
  <si>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</si>
  <si>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</si>
  <si>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</si>
  <si>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</si>
  <si>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</si>
  <si>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</si>
  <si>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</si>
  <si>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</si>
  <si>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</si>
  <si>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</si>
  <si>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</si>
  <si>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</si>
  <si>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</si>
  <si>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</si>
  <si>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</si>
  <si>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</si>
  <si>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</si>
  <si>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</si>
  <si>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</si>
  <si>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</si>
  <si>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</si>
  <si>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</si>
  <si>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</si>
  <si>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</si>
  <si>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鳥取県境港市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</si>
  <si>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</si>
  <si>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</si>
  <si>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</si>
  <si>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</si>
  <si>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</si>
  <si>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</si>
  <si>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</si>
  <si>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</si>
  <si>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</si>
  <si>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</si>
  <si>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</si>
  <si>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</si>
  <si>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</si>
  <si>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</si>
  <si>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</si>
  <si>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</si>
  <si>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</si>
  <si>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</si>
  <si>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</si>
  <si>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</si>
  <si>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</si>
  <si>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</si>
  <si>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</si>
  <si>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</si>
  <si>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</si>
  <si>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</si>
  <si>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</si>
  <si>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</si>
  <si>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</si>
  <si>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</si>
  <si>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</si>
  <si>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</si>
  <si>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</si>
  <si>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</si>
  <si>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</si>
  <si>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</si>
  <si>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</si>
  <si>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</si>
  <si>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</si>
  <si>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</si>
  <si>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</si>
  <si>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</si>
  <si>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</si>
  <si>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</si>
  <si>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</si>
  <si>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</si>
  <si>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</si>
  <si>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</si>
  <si>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</si>
  <si>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</si>
  <si>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</si>
  <si>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</si>
  <si>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</si>
  <si>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</si>
  <si>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</si>
  <si>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</si>
  <si>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</si>
  <si>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</si>
  <si>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</si>
  <si>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</si>
  <si>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</si>
  <si>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</si>
  <si>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</si>
  <si>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</si>
  <si>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</si>
  <si>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</si>
  <si>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</si>
  <si>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</si>
  <si>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</si>
  <si>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</si>
  <si>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</si>
  <si>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</si>
  <si>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</si>
  <si>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</si>
  <si>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</si>
  <si>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</si>
  <si>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</si>
  <si>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</si>
  <si>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</si>
  <si>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</si>
  <si>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</si>
  <si>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</si>
  <si>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</si>
  <si>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</si>
  <si>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</si>
  <si>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</si>
  <si>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</si>
  <si>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</si>
  <si>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</si>
  <si>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</si>
  <si>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</si>
  <si>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</si>
  <si>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</si>
  <si>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</si>
  <si>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</si>
  <si>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</si>
  <si>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</si>
  <si>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</si>
  <si>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</si>
  <si>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</si>
  <si>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</si>
  <si>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</si>
  <si>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</si>
  <si>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</si>
  <si>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</si>
  <si>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</si>
  <si>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</si>
  <si>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</si>
  <si>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</si>
  <si>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</si>
  <si>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</si>
  <si>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</si>
  <si>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</si>
  <si>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</si>
  <si>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</si>
  <si>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</si>
  <si>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</si>
  <si>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</si>
  <si>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</si>
  <si>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</si>
  <si>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</si>
  <si>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</si>
  <si>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</si>
  <si>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</si>
  <si>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</si>
  <si>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</si>
  <si>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</si>
  <si>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</si>
  <si>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</si>
  <si>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</si>
  <si>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</si>
  <si>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</si>
  <si>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</si>
  <si>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</si>
  <si>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</si>
  <si>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</si>
  <si>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</si>
  <si>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</si>
  <si>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</si>
  <si>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</si>
  <si>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</si>
  <si>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</si>
  <si>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</si>
  <si>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</si>
  <si>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</si>
  <si>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</si>
  <si>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</si>
  <si>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</si>
  <si>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</si>
  <si>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</si>
  <si>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</si>
  <si>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</si>
  <si>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</si>
  <si>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鳥取県境港市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</si>
  <si>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</si>
  <si>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</si>
  <si>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</si>
  <si>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</si>
  <si>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</si>
  <si>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</si>
  <si>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</si>
  <si>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</si>
  <si>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</si>
  <si>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</si>
  <si>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</si>
  <si>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</si>
  <si>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</si>
  <si>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</si>
  <si>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</si>
  <si>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</si>
  <si>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</si>
  <si>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</si>
  <si>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</si>
  <si>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</si>
  <si>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</si>
  <si>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</si>
  <si>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</si>
  <si>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</si>
  <si>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</si>
  <si>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</si>
  <si>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</si>
  <si>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</si>
  <si>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</si>
  <si>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</si>
  <si>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</si>
  <si>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</si>
  <si>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</si>
  <si>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</si>
  <si>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国民健康保険費特別会計</t>
    <phoneticPr fontId="5"/>
  </si>
  <si>
    <t>介護保険費特別会計</t>
    <phoneticPr fontId="5"/>
  </si>
  <si>
    <t>後期高齢者医療費特別会計</t>
    <phoneticPr fontId="5"/>
  </si>
  <si>
    <t>駐車場費特別会計</t>
    <phoneticPr fontId="5"/>
  </si>
  <si>
    <t>市場事業費特別会計</t>
    <phoneticPr fontId="5"/>
  </si>
  <si>
    <t>法非適用企業</t>
    <phoneticPr fontId="5"/>
  </si>
  <si>
    <t>下水道事業費特別会計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</si>
  <si>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</si>
  <si>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</si>
  <si>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</si>
  <si>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</si>
  <si>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</si>
  <si>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</si>
  <si>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</si>
  <si>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</si>
  <si>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</si>
  <si>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</si>
  <si>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</si>
  <si>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</si>
  <si>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</si>
  <si>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</si>
  <si>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</si>
  <si>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</si>
  <si>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</si>
  <si>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</si>
  <si>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</si>
  <si>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</si>
  <si>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</si>
  <si>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</si>
  <si>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</si>
  <si>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</si>
  <si>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</si>
  <si>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</si>
  <si>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</si>
  <si>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</si>
  <si>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</si>
  <si>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</si>
  <si>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</si>
  <si>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</si>
  <si>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</si>
  <si>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</si>
  <si>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</si>
  <si>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</si>
  <si>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</si>
  <si>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</si>
  <si>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</si>
  <si>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</si>
  <si>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</si>
  <si>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</si>
  <si>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</si>
  <si>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</si>
  <si>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</si>
  <si>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</si>
  <si>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</si>
  <si>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</si>
  <si>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</si>
  <si>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</si>
  <si>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</si>
  <si>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</si>
  <si>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</si>
  <si>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</si>
  <si>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</si>
  <si>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</si>
  <si>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</si>
  <si>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</si>
  <si>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</si>
  <si>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</si>
  <si>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</si>
  <si>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</si>
  <si>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</si>
  <si>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</si>
  <si>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</si>
  <si>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</si>
  <si>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</si>
  <si>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</si>
  <si>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後期高齢者医療費特別会計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</si>
  <si>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</si>
  <si>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</si>
  <si>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</si>
  <si>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</si>
  <si>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</si>
  <si>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</si>
  <si>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</si>
  <si>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</si>
  <si>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</si>
  <si>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</si>
  <si>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</si>
  <si>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</si>
  <si>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</si>
  <si>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</si>
  <si>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</si>
  <si>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</si>
  <si>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</si>
  <si>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</si>
  <si>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</si>
  <si>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</si>
  <si>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</si>
  <si>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</si>
  <si>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</si>
  <si>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</si>
  <si>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</si>
  <si>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</si>
  <si>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</si>
  <si>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</si>
  <si>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</si>
  <si>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</si>
  <si>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</si>
  <si>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</si>
  <si>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</si>
  <si>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</si>
  <si>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</si>
  <si>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</si>
  <si>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</si>
  <si>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</si>
  <si>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</si>
  <si>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</si>
  <si>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</si>
  <si>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</si>
  <si>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</si>
  <si>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</si>
  <si>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</si>
  <si>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</si>
  <si>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</si>
  <si>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</si>
  <si>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</si>
  <si>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</si>
  <si>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</si>
  <si>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</si>
  <si>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</si>
  <si>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</si>
  <si>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</si>
  <si>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</si>
  <si>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</si>
  <si>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</si>
  <si>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</si>
  <si>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</si>
  <si>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</si>
  <si>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</si>
  <si>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</si>
  <si>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</si>
  <si>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</si>
  <si>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</si>
  <si>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</si>
  <si>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</si>
  <si>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</si>
  <si>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</si>
  <si>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</si>
  <si>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</si>
  <si>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</si>
  <si>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</si>
  <si>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</si>
  <si>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</si>
  <si>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</si>
  <si>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</si>
  <si>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</si>
  <si>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</si>
  <si>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</si>
  <si>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</si>
  <si>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</si>
  <si>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</si>
  <si>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</si>
  <si>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</si>
  <si>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</si>
  <si>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0.45</t>
  </si>
  <si>
    <t>駐車場費特別会計</t>
  </si>
  <si>
    <t>▲ 1.46</t>
  </si>
  <si>
    <t>▲ 1.07</t>
  </si>
  <si>
    <t>▲ 0.85</t>
  </si>
  <si>
    <t>▲ 0.58</t>
  </si>
  <si>
    <t>▲ 0.31</t>
  </si>
  <si>
    <t>一般会計</t>
  </si>
  <si>
    <t>介護保険費特別会計</t>
  </si>
  <si>
    <t>国民健康保険費特別会計</t>
  </si>
  <si>
    <t>下水道事業費特別会計</t>
  </si>
  <si>
    <t>市場事業費特別会計</t>
  </si>
  <si>
    <t>後期高齢者医療費特別会計</t>
  </si>
  <si>
    <t>その他会計（赤字）</t>
  </si>
  <si>
    <t>▲ 0.21</t>
  </si>
  <si>
    <t>その他会計（黒字）</t>
  </si>
  <si>
    <t>（百万円）</t>
    <phoneticPr fontId="5"/>
  </si>
  <si>
    <t>H30</t>
    <phoneticPr fontId="5"/>
  </si>
  <si>
    <t>R01</t>
    <phoneticPr fontId="5"/>
  </si>
  <si>
    <t>R02</t>
    <phoneticPr fontId="5"/>
  </si>
  <si>
    <t>R03</t>
    <phoneticPr fontId="5"/>
  </si>
  <si>
    <t>R04</t>
    <phoneticPr fontId="5"/>
  </si>
  <si>
    <t>境港市土地開発公社</t>
    <rPh sb="0" eb="3">
      <t>サカイミナトシ</t>
    </rPh>
    <rPh sb="3" eb="5">
      <t>トチ</t>
    </rPh>
    <rPh sb="5" eb="7">
      <t>カイハツ</t>
    </rPh>
    <rPh sb="7" eb="9">
      <t>コウシャ</t>
    </rPh>
    <phoneticPr fontId="2"/>
  </si>
  <si>
    <t>境港市文化振興財団</t>
    <rPh sb="0" eb="3">
      <t>サカイミナトシ</t>
    </rPh>
    <rPh sb="3" eb="5">
      <t>ブンカ</t>
    </rPh>
    <rPh sb="5" eb="7">
      <t>シンコウ</t>
    </rPh>
    <rPh sb="7" eb="9">
      <t>ザイダン</t>
    </rPh>
    <phoneticPr fontId="2"/>
  </si>
  <si>
    <t>境港市農業公社</t>
    <rPh sb="0" eb="3">
      <t>サカイミナトシ</t>
    </rPh>
    <rPh sb="3" eb="5">
      <t>ノウギョウ</t>
    </rPh>
    <rPh sb="5" eb="7">
      <t>コウシャ</t>
    </rPh>
    <phoneticPr fontId="2"/>
  </si>
  <si>
    <t>鳥取県信用保証協会</t>
    <rPh sb="0" eb="3">
      <t>トットリケン</t>
    </rPh>
    <rPh sb="3" eb="9">
      <t>シンヨウホショウキョウカイ</t>
    </rPh>
    <phoneticPr fontId="2"/>
  </si>
  <si>
    <t>玉井斎場管理組合</t>
    <rPh sb="0" eb="4">
      <t>タマイサイジョウ</t>
    </rPh>
    <rPh sb="4" eb="6">
      <t>カンリ</t>
    </rPh>
    <rPh sb="6" eb="8">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</si>
  <si>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</si>
  <si>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</si>
  <si>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</si>
  <si>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後期高齢者医療特別会計</t>
  </si>
  <si>
    <t>魚と鬼太郎のまち境港ふるさと基金</t>
    <rPh sb="0" eb="1">
      <t>サカナ</t>
    </rPh>
    <rPh sb="2" eb="5">
      <t>キタロウ</t>
    </rPh>
    <rPh sb="8" eb="10">
      <t>サカイミナト</t>
    </rPh>
    <rPh sb="14" eb="16">
      <t>キキン</t>
    </rPh>
    <phoneticPr fontId="2"/>
  </si>
  <si>
    <t>一般廃棄物処理施設整備費積立基金</t>
    <rPh sb="0" eb="2">
      <t>イッパン</t>
    </rPh>
    <rPh sb="2" eb="5">
      <t>ハイキブツ</t>
    </rPh>
    <rPh sb="5" eb="7">
      <t>ショリ</t>
    </rPh>
    <rPh sb="7" eb="9">
      <t>シセツ</t>
    </rPh>
    <rPh sb="9" eb="12">
      <t>セイビヒ</t>
    </rPh>
    <rPh sb="12" eb="14">
      <t>ツミタテ</t>
    </rPh>
    <rPh sb="14" eb="16">
      <t>キキン</t>
    </rPh>
    <phoneticPr fontId="2"/>
  </si>
  <si>
    <t>水木しげる基金</t>
    <rPh sb="0" eb="2">
      <t>ミズキ</t>
    </rPh>
    <rPh sb="5" eb="7">
      <t>キキン</t>
    </rPh>
    <phoneticPr fontId="2"/>
  </si>
  <si>
    <t>職員退職手当基金</t>
    <rPh sb="0" eb="2">
      <t>ショクイン</t>
    </rPh>
    <rPh sb="2" eb="4">
      <t>タイショク</t>
    </rPh>
    <rPh sb="4" eb="6">
      <t>テアテ</t>
    </rPh>
    <rPh sb="6" eb="8">
      <t>キキン</t>
    </rPh>
    <phoneticPr fontId="2"/>
  </si>
  <si>
    <t>公共下水道事業推進基金</t>
    <rPh sb="0" eb="2">
      <t>コウキョウ</t>
    </rPh>
    <rPh sb="2" eb="5">
      <t>ゲスイドウ</t>
    </rPh>
    <rPh sb="5" eb="7">
      <t>ジギョウ</t>
    </rPh>
    <rPh sb="7" eb="9">
      <t>スイシン</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</si>
</sst>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CED2-4C0B-AB10-5B63CAAF24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47474</c:v>
                </c:pt>
                <c:pt idx="1">
                  <c:v>65615</c:v>
                </c:pt>
                <c:pt idx="2">
                  <c:v>59920</c:v>
                </c:pt>
                <c:pt idx="3">
                  <c:v>113939</c:v>
                </c:pt>
                <c:pt idx="4">
                  <c:v>81755</c:v>
                </c:pt>
              </c:numCache>
            </c:numRef>
          </c:val>
          <c:smooth val="0"/>
          <c:extLst>
            <c:ext xmlns:c16="http://schemas.microsoft.com/office/drawing/2014/chart" uri="{C3380CC4-5D6E-409C-BE32-E72D297353CC}">
              <c16:uniqueId val="{00000001-CED2-4C0B-AB10-5B63CAAF24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1.29</c:v>
                </c:pt>
                <c:pt idx="1">
                  <c:v>2.2400000000000002</c:v>
                </c:pt>
                <c:pt idx="2">
                  <c:v>1.73</c:v>
                </c:pt>
                <c:pt idx="3">
                  <c:v>5.76</c:v>
                </c:pt>
                <c:pt idx="4">
                  <c:v>6.27</c:v>
                </c:pt>
              </c:numCache>
            </c:numRef>
          </c:val>
          <c:extLst>
            <c:ext xmlns:c16="http://schemas.microsoft.com/office/drawing/2014/chart" uri="{C3380CC4-5D6E-409C-BE32-E72D297353CC}">
              <c16:uniqueId val="{00000000-9AB5-4656-92CC-DDA496A680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32.520000000000003</c:v>
                </c:pt>
                <c:pt idx="1">
                  <c:v>32.75</c:v>
                </c:pt>
                <c:pt idx="2">
                  <c:v>31.92</c:v>
                </c:pt>
                <c:pt idx="3">
                  <c:v>30.34</c:v>
                </c:pt>
                <c:pt idx="4">
                  <c:v>31.11</c:v>
                </c:pt>
              </c:numCache>
            </c:numRef>
          </c:val>
          <c:extLst>
            <c:ext xmlns:c16="http://schemas.microsoft.com/office/drawing/2014/chart" uri="{C3380CC4-5D6E-409C-BE32-E72D297353CC}">
              <c16:uniqueId val="{00000001-9AB5-4656-92CC-DDA496A680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0.02</c:v>
                </c:pt>
                <c:pt idx="1">
                  <c:v>0.94</c:v>
                </c:pt>
                <c:pt idx="2">
                  <c:v>-0.45</c:v>
                </c:pt>
                <c:pt idx="3">
                  <c:v>4.12</c:v>
                </c:pt>
                <c:pt idx="4">
                  <c:v>0.38</c:v>
                </c:pt>
              </c:numCache>
            </c:numRef>
          </c:val>
          <c:smooth val="0"/>
          <c:extLst>
            <c:ext xmlns:c16="http://schemas.microsoft.com/office/drawing/2014/chart" uri="{C3380CC4-5D6E-409C-BE32-E72D297353CC}">
              <c16:uniqueId val="{00000002-9AB5-4656-92CC-DDA496A680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0.18</c:v>
                </c:pt>
                <c:pt idx="4">
                  <c:v>#N/A</c:v>
                </c:pt>
                <c:pt idx="5">
                  <c:v>0.2</c:v>
                </c:pt>
                <c:pt idx="6">
                  <c:v>#N/A</c:v>
                </c:pt>
                <c:pt idx="7">
                  <c:v>1.1299999999999999</c:v>
                </c:pt>
                <c:pt idx="8">
                  <c:v>0</c:v>
                </c:pt>
                <c:pt idx="9">
                  <c:v>0</c:v>
                </c:pt>
              </c:numCache>
            </c:numRef>
          </c:val>
          <c:extLst>
            <c:ext xmlns:c16="http://schemas.microsoft.com/office/drawing/2014/chart" uri="{C3380CC4-5D6E-409C-BE32-E72D297353CC}">
              <c16:uniqueId val="{00000000-4600-47C1-82D3-E1C803D7AB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0.21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00-47C1-82D3-E1C803D7AB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600-47C1-82D3-E1C803D7ABBC}"/>
            </c:ext>
          </c:extLst>
        </c:ser>
        <c:ser>
          <c:idx val="3"/>
          <c:order val="3"/>
          <c:tx>
            <c:strRef>
              <c:f>データシート!$A$30</c:f>
              <c:strCache>
                <c:ptCount val="1"/>
                <c:pt idx="0">
                  <c:v>後期高齢者医療費特別会計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4600-47C1-82D3-E1C803D7ABBC}"/>
            </c:ext>
          </c:extLst>
        </c:ser>
        <c:ser>
          <c:idx val="4"/>
          <c:order val="4"/>
          <c:tx>
            <c:strRef>
              <c:f>データシート!$A$31</c:f>
              <c:strCache>
                <c:ptCount val="1"/>
                <c:pt idx="0">
                  <c:v>市場事業費特別会計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0.09</c:v>
                </c:pt>
                <c:pt idx="6">
                  <c:v>#N/A</c:v>
                </c:pt>
                <c:pt idx="7">
                  <c:v>0.18</c:v>
                </c:pt>
                <c:pt idx="8">
                  <c:v>#N/A</c:v>
                </c:pt>
                <c:pt idx="9">
                  <c:v>0.06</c:v>
                </c:pt>
              </c:numCache>
            </c:numRef>
          </c:val>
          <c:extLst>
            <c:ext xmlns:c16="http://schemas.microsoft.com/office/drawing/2014/chart" uri="{C3380CC4-5D6E-409C-BE32-E72D297353CC}">
              <c16:uniqueId val="{00000004-4600-47C1-82D3-E1C803D7ABBC}"/>
            </c:ext>
          </c:extLst>
        </c:ser>
        <c:ser>
          <c:idx val="5"/>
          <c:order val="5"/>
          <c:tx>
            <c:strRef>
              <c:f>データシート!$A$32</c:f>
              <c:strCache>
                <c:ptCount val="1"/>
                <c:pt idx="0">
                  <c:v>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0.25</c:v>
                </c:pt>
              </c:numCache>
            </c:numRef>
          </c:val>
          <c:extLst>
            <c:ext xmlns:c16="http://schemas.microsoft.com/office/drawing/2014/chart" uri="{C3380CC4-5D6E-409C-BE32-E72D297353CC}">
              <c16:uniqueId val="{00000005-4600-47C1-82D3-E1C803D7ABBC}"/>
            </c:ext>
          </c:extLst>
        </c:ser>
        <c:ser>
          <c:idx val="6"/>
          <c:order val="6"/>
          <c:tx>
            <c:strRef>
              <c:f>データシート!$A$33</c:f>
              <c:strCache>
                <c:ptCount val="1"/>
                <c:pt idx="0">
                  <c:v>国民健康保険費特別会計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0.69</c:v>
                </c:pt>
                <c:pt idx="2">
                  <c:v>#N/A</c:v>
                </c:pt>
                <c:pt idx="3">
                  <c:v>0.28000000000000003</c:v>
                </c:pt>
                <c:pt idx="4">
                  <c:v>#N/A</c:v>
                </c:pt>
                <c:pt idx="5">
                  <c:v>0.2</c:v>
                </c:pt>
                <c:pt idx="6">
                  <c:v>#N/A</c:v>
                </c:pt>
                <c:pt idx="7">
                  <c:v>1.06</c:v>
                </c:pt>
                <c:pt idx="8">
                  <c:v>#N/A</c:v>
                </c:pt>
                <c:pt idx="9">
                  <c:v>0.4</c:v>
                </c:pt>
              </c:numCache>
            </c:numRef>
          </c:val>
          <c:extLst>
            <c:ext xmlns:c16="http://schemas.microsoft.com/office/drawing/2014/chart" uri="{C3380CC4-5D6E-409C-BE32-E72D297353CC}">
              <c16:uniqueId val="{00000006-4600-47C1-82D3-E1C803D7ABBC}"/>
            </c:ext>
          </c:extLst>
        </c:ser>
        <c:ser>
          <c:idx val="7"/>
          <c:order val="7"/>
          <c:tx>
            <c:strRef>
              <c:f>データシート!$A$34</c:f>
              <c:strCache>
                <c:ptCount val="1"/>
                <c:pt idx="0">
                  <c:v>介護保険費特別会計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1.36</c:v>
                </c:pt>
                <c:pt idx="2">
                  <c:v>#N/A</c:v>
                </c:pt>
                <c:pt idx="3">
                  <c:v>0.47</c:v>
                </c:pt>
                <c:pt idx="4">
                  <c:v>#N/A</c:v>
                </c:pt>
                <c:pt idx="5">
                  <c:v>0.66</c:v>
                </c:pt>
                <c:pt idx="6">
                  <c:v>#N/A</c:v>
                </c:pt>
                <c:pt idx="7">
                  <c:v>1.02</c:v>
                </c:pt>
                <c:pt idx="8">
                  <c:v>#N/A</c:v>
                </c:pt>
                <c:pt idx="9">
                  <c:v>1.1000000000000001</c:v>
                </c:pt>
              </c:numCache>
            </c:numRef>
          </c:val>
          <c:extLst>
            <c:ext xmlns:c16="http://schemas.microsoft.com/office/drawing/2014/chart" uri="{C3380CC4-5D6E-409C-BE32-E72D297353CC}">
              <c16:uniqueId val="{00000007-4600-47C1-82D3-E1C803D7AB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1.28</c:v>
                </c:pt>
                <c:pt idx="2">
                  <c:v>#N/A</c:v>
                </c:pt>
                <c:pt idx="3">
                  <c:v>2.2200000000000002</c:v>
                </c:pt>
                <c:pt idx="4">
                  <c:v>#N/A</c:v>
                </c:pt>
                <c:pt idx="5">
                  <c:v>1.72</c:v>
                </c:pt>
                <c:pt idx="6">
                  <c:v>#N/A</c:v>
                </c:pt>
                <c:pt idx="7">
                  <c:v>5.76</c:v>
                </c:pt>
                <c:pt idx="8">
                  <c:v>#N/A</c:v>
                </c:pt>
                <c:pt idx="9">
                  <c:v>6.27</c:v>
                </c:pt>
              </c:numCache>
            </c:numRef>
          </c:val>
          <c:extLst>
            <c:ext xmlns:c16="http://schemas.microsoft.com/office/drawing/2014/chart" uri="{C3380CC4-5D6E-409C-BE32-E72D297353CC}">
              <c16:uniqueId val="{00000008-4600-47C1-82D3-E1C803D7ABBC}"/>
            </c:ext>
          </c:extLst>
        </c:ser>
        <c:ser>
          <c:idx val="9"/>
          <c:order val="9"/>
          <c:tx>
            <c:strRef>
              <c:f>データシート!$A$36</c:f>
              <c:strCache>
                <c:ptCount val="1"/>
                <c:pt idx="0">
                  <c:v>駐車場費特別会計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1.46</c:v>
                </c:pt>
                <c:pt idx="1">
                  <c:v>#N/A</c:v>
                </c:pt>
                <c:pt idx="2">
                  <c:v>1.07</c:v>
                </c:pt>
                <c:pt idx="3">
                  <c:v>#N/A</c:v>
                </c:pt>
                <c:pt idx="4">
                  <c:v>0.85</c:v>
                </c:pt>
                <c:pt idx="5">
                  <c:v>#N/A</c:v>
                </c:pt>
                <c:pt idx="6">
                  <c:v>0.57999999999999996</c:v>
                </c:pt>
                <c:pt idx="7">
                  <c:v>#N/A</c:v>
                </c:pt>
                <c:pt idx="8">
                  <c:v>0.31</c:v>
                </c:pt>
                <c:pt idx="9">
                  <c:v>#N/A</c:v>
                </c:pt>
              </c:numCache>
            </c:numRef>
          </c:val>
          <c:extLst>
            <c:ext xmlns:c16="http://schemas.microsoft.com/office/drawing/2014/chart" uri="{C3380CC4-5D6E-409C-BE32-E72D297353CC}">
              <c16:uniqueId val="{00000009-4600-47C1-82D3-E1C803D7AB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1202</c:v>
                </c:pt>
                <c:pt idx="5">
                  <c:v>1155</c:v>
                </c:pt>
                <c:pt idx="8">
                  <c:v>1102</c:v>
                </c:pt>
                <c:pt idx="11">
                  <c:v>1107</c:v>
                </c:pt>
                <c:pt idx="14">
                  <c:v>1090</c:v>
                </c:pt>
              </c:numCache>
            </c:numRef>
          </c:val>
          <c:extLst>
            <c:ext xmlns:c16="http://schemas.microsoft.com/office/drawing/2014/chart" uri="{C3380CC4-5D6E-409C-BE32-E72D297353CC}">
              <c16:uniqueId val="{00000000-C0C6-4D2B-A87F-06A976812A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C0C6-4D2B-A87F-06A976812A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2-C0C6-4D2B-A87F-06A976812A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83</c:v>
                </c:pt>
                <c:pt idx="3">
                  <c:v>65</c:v>
                </c:pt>
                <c:pt idx="6">
                  <c:v>64</c:v>
                </c:pt>
                <c:pt idx="9">
                  <c:v>58</c:v>
                </c:pt>
                <c:pt idx="12">
                  <c:v>52</c:v>
                </c:pt>
              </c:numCache>
            </c:numRef>
          </c:val>
          <c:extLst>
            <c:ext xmlns:c16="http://schemas.microsoft.com/office/drawing/2014/chart" uri="{C3380CC4-5D6E-409C-BE32-E72D297353CC}">
              <c16:uniqueId val="{00000003-C0C6-4D2B-A87F-06A976812A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561</c:v>
                </c:pt>
                <c:pt idx="3">
                  <c:v>564</c:v>
                </c:pt>
                <c:pt idx="6">
                  <c:v>501</c:v>
                </c:pt>
                <c:pt idx="9">
                  <c:v>503</c:v>
                </c:pt>
                <c:pt idx="12">
                  <c:v>497</c:v>
                </c:pt>
              </c:numCache>
            </c:numRef>
          </c:val>
          <c:extLst>
            <c:ext xmlns:c16="http://schemas.microsoft.com/office/drawing/2014/chart" uri="{C3380CC4-5D6E-409C-BE32-E72D297353CC}">
              <c16:uniqueId val="{00000004-C0C6-4D2B-A87F-06A976812A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C6-4D2B-A87F-06A976812A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C6-4D2B-A87F-06A976812A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1438</c:v>
                </c:pt>
                <c:pt idx="3">
                  <c:v>1356</c:v>
                </c:pt>
                <c:pt idx="6">
                  <c:v>1280</c:v>
                </c:pt>
                <c:pt idx="9">
                  <c:v>1277</c:v>
                </c:pt>
                <c:pt idx="12">
                  <c:v>1269</c:v>
                </c:pt>
              </c:numCache>
            </c:numRef>
          </c:val>
          <c:extLst>
            <c:ext xmlns:c16="http://schemas.microsoft.com/office/drawing/2014/chart" uri="{C3380CC4-5D6E-409C-BE32-E72D297353CC}">
              <c16:uniqueId val="{00000007-C0C6-4D2B-A87F-06A976812A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883</c:v>
                </c:pt>
                <c:pt idx="2">
                  <c:v>#N/A</c:v>
                </c:pt>
                <c:pt idx="3">
                  <c:v>#N/A</c:v>
                </c:pt>
                <c:pt idx="4">
                  <c:v>830</c:v>
                </c:pt>
                <c:pt idx="5">
                  <c:v>#N/A</c:v>
                </c:pt>
                <c:pt idx="6">
                  <c:v>#N/A</c:v>
                </c:pt>
                <c:pt idx="7">
                  <c:v>744</c:v>
                </c:pt>
                <c:pt idx="8">
                  <c:v>#N/A</c:v>
                </c:pt>
                <c:pt idx="9">
                  <c:v>#N/A</c:v>
                </c:pt>
                <c:pt idx="10">
                  <c:v>732</c:v>
                </c:pt>
                <c:pt idx="11">
                  <c:v>#N/A</c:v>
                </c:pt>
                <c:pt idx="12">
                  <c:v>#N/A</c:v>
                </c:pt>
                <c:pt idx="13">
                  <c:v>728</c:v>
                </c:pt>
                <c:pt idx="14">
                  <c:v>#N/A</c:v>
                </c:pt>
              </c:numCache>
            </c:numRef>
          </c:val>
          <c:smooth val="0"/>
          <c:extLst>
            <c:ext xmlns:c16="http://schemas.microsoft.com/office/drawing/2014/chart" uri="{C3380CC4-5D6E-409C-BE32-E72D297353CC}">
              <c16:uniqueId val="{00000008-C0C6-4D2B-A87F-06A976812A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12917</c:v>
                </c:pt>
                <c:pt idx="5">
                  <c:v>12701</c:v>
                </c:pt>
                <c:pt idx="8">
                  <c:v>12965</c:v>
                </c:pt>
                <c:pt idx="11">
                  <c:v>12652</c:v>
                </c:pt>
                <c:pt idx="14">
                  <c:v>12334</c:v>
                </c:pt>
              </c:numCache>
            </c:numRef>
          </c:val>
          <c:extLst>
            <c:ext xmlns:c16="http://schemas.microsoft.com/office/drawing/2014/chart" uri="{C3380CC4-5D6E-409C-BE32-E72D297353CC}">
              <c16:uniqueId val="{00000000-B5BE-43BA-8F77-BF8C894D09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378</c:v>
                </c:pt>
                <c:pt idx="5">
                  <c:v>307</c:v>
                </c:pt>
                <c:pt idx="8">
                  <c:v>239</c:v>
                </c:pt>
                <c:pt idx="11">
                  <c:v>299</c:v>
                </c:pt>
                <c:pt idx="14">
                  <c:v>454</c:v>
                </c:pt>
              </c:numCache>
            </c:numRef>
          </c:val>
          <c:extLst>
            <c:ext xmlns:c16="http://schemas.microsoft.com/office/drawing/2014/chart" uri="{C3380CC4-5D6E-409C-BE32-E72D297353CC}">
              <c16:uniqueId val="{00000001-B5BE-43BA-8F77-BF8C894D09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999</c:v>
                </c:pt>
                <c:pt idx="5">
                  <c:v>1189</c:v>
                </c:pt>
                <c:pt idx="8">
                  <c:v>1246</c:v>
                </c:pt>
                <c:pt idx="11">
                  <c:v>1720</c:v>
                </c:pt>
                <c:pt idx="14">
                  <c:v>2182</c:v>
                </c:pt>
              </c:numCache>
            </c:numRef>
          </c:val>
          <c:extLst>
            <c:ext xmlns:c16="http://schemas.microsoft.com/office/drawing/2014/chart" uri="{C3380CC4-5D6E-409C-BE32-E72D297353CC}">
              <c16:uniqueId val="{00000002-B5BE-43BA-8F77-BF8C894D09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BE-43BA-8F77-BF8C894D09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BE-43BA-8F77-BF8C894D09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1628</c:v>
                </c:pt>
                <c:pt idx="3">
                  <c:v>1591</c:v>
                </c:pt>
                <c:pt idx="6">
                  <c:v>1648</c:v>
                </c:pt>
                <c:pt idx="9">
                  <c:v>1622</c:v>
                </c:pt>
                <c:pt idx="12">
                  <c:v>1477</c:v>
                </c:pt>
              </c:numCache>
            </c:numRef>
          </c:val>
          <c:extLst>
            <c:ext xmlns:c16="http://schemas.microsoft.com/office/drawing/2014/chart" uri="{C3380CC4-5D6E-409C-BE32-E72D297353CC}">
              <c16:uniqueId val="{00000005-B5BE-43BA-8F77-BF8C894D09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1640</c:v>
                </c:pt>
                <c:pt idx="3">
                  <c:v>1721</c:v>
                </c:pt>
                <c:pt idx="6">
                  <c:v>1758</c:v>
                </c:pt>
                <c:pt idx="9">
                  <c:v>1768</c:v>
                </c:pt>
                <c:pt idx="12">
                  <c:v>1728</c:v>
                </c:pt>
              </c:numCache>
            </c:numRef>
          </c:val>
          <c:extLst>
            <c:ext xmlns:c16="http://schemas.microsoft.com/office/drawing/2014/chart" uri="{C3380CC4-5D6E-409C-BE32-E72D297353CC}">
              <c16:uniqueId val="{00000006-B5BE-43BA-8F77-BF8C894D09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330</c:v>
                </c:pt>
                <c:pt idx="3">
                  <c:v>275</c:v>
                </c:pt>
                <c:pt idx="6">
                  <c:v>229</c:v>
                </c:pt>
                <c:pt idx="9">
                  <c:v>290</c:v>
                </c:pt>
                <c:pt idx="12">
                  <c:v>296</c:v>
                </c:pt>
              </c:numCache>
            </c:numRef>
          </c:val>
          <c:extLst>
            <c:ext xmlns:c16="http://schemas.microsoft.com/office/drawing/2014/chart" uri="{C3380CC4-5D6E-409C-BE32-E72D297353CC}">
              <c16:uniqueId val="{00000007-B5BE-43BA-8F77-BF8C894D09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7123</c:v>
                </c:pt>
                <c:pt idx="3">
                  <c:v>7068</c:v>
                </c:pt>
                <c:pt idx="6">
                  <c:v>7195</c:v>
                </c:pt>
                <c:pt idx="9">
                  <c:v>6825</c:v>
                </c:pt>
                <c:pt idx="12">
                  <c:v>6758</c:v>
                </c:pt>
              </c:numCache>
            </c:numRef>
          </c:val>
          <c:extLst>
            <c:ext xmlns:c16="http://schemas.microsoft.com/office/drawing/2014/chart" uri="{C3380CC4-5D6E-409C-BE32-E72D297353CC}">
              <c16:uniqueId val="{00000008-B5BE-43BA-8F77-BF8C894D09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5BE-43BA-8F77-BF8C894D09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12129</c:v>
                </c:pt>
                <c:pt idx="3">
                  <c:v>12177</c:v>
                </c:pt>
                <c:pt idx="6">
                  <c:v>12338</c:v>
                </c:pt>
                <c:pt idx="9">
                  <c:v>12383</c:v>
                </c:pt>
                <c:pt idx="12">
                  <c:v>11813</c:v>
                </c:pt>
              </c:numCache>
            </c:numRef>
          </c:val>
          <c:extLst>
            <c:ext xmlns:c16="http://schemas.microsoft.com/office/drawing/2014/chart" uri="{C3380CC4-5D6E-409C-BE32-E72D297353CC}">
              <c16:uniqueId val="{0000000A-B5BE-43BA-8F77-BF8C894D09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8555</c:v>
                </c:pt>
                <c:pt idx="2">
                  <c:v>#N/A</c:v>
                </c:pt>
                <c:pt idx="3">
                  <c:v>#N/A</c:v>
                </c:pt>
                <c:pt idx="4">
                  <c:v>8634</c:v>
                </c:pt>
                <c:pt idx="5">
                  <c:v>#N/A</c:v>
                </c:pt>
                <c:pt idx="6">
                  <c:v>#N/A</c:v>
                </c:pt>
                <c:pt idx="7">
                  <c:v>8718</c:v>
                </c:pt>
                <c:pt idx="8">
                  <c:v>#N/A</c:v>
                </c:pt>
                <c:pt idx="9">
                  <c:v>#N/A</c:v>
                </c:pt>
                <c:pt idx="10">
                  <c:v>8217</c:v>
                </c:pt>
                <c:pt idx="11">
                  <c:v>#N/A</c:v>
                </c:pt>
                <c:pt idx="12">
                  <c:v>#N/A</c:v>
                </c:pt>
                <c:pt idx="13">
                  <c:v>7103</c:v>
                </c:pt>
                <c:pt idx="14">
                  <c:v>#N/A</c:v>
                </c:pt>
              </c:numCache>
            </c:numRef>
          </c:val>
          <c:smooth val="0"/>
          <c:extLst>
            <c:ext xmlns:c16="http://schemas.microsoft.com/office/drawing/2014/chart" uri="{C3380CC4-5D6E-409C-BE32-E72D297353CC}">
              <c16:uniqueId val="{0000000B-B5BE-43BA-8F77-BF8C894D09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2582</c:v>
                </c:pt>
                <c:pt idx="1">
                  <c:v>2582</c:v>
                </c:pt>
                <c:pt idx="2">
                  <c:v>2582</c:v>
                </c:pt>
              </c:numCache>
            </c:numRef>
          </c:val>
          <c:extLst>
            <c:ext xmlns:c16="http://schemas.microsoft.com/office/drawing/2014/chart" uri="{C3380CC4-5D6E-409C-BE32-E72D297353CC}">
              <c16:uniqueId val="{00000000-9513-4AB6-A04A-B081BC9770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374</c:v>
                </c:pt>
                <c:pt idx="1">
                  <c:v>517</c:v>
                </c:pt>
                <c:pt idx="2">
                  <c:v>517</c:v>
                </c:pt>
              </c:numCache>
            </c:numRef>
          </c:val>
          <c:extLst>
            <c:ext xmlns:c16="http://schemas.microsoft.com/office/drawing/2014/chart" uri="{C3380CC4-5D6E-409C-BE32-E72D297353CC}">
              <c16:uniqueId val="{00000001-9513-4AB6-A04A-B081BC9770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962</c:v>
                </c:pt>
                <c:pt idx="1">
                  <c:v>1011</c:v>
                </c:pt>
                <c:pt idx="2">
                  <c:v>994</c:v>
                </c:pt>
              </c:numCache>
            </c:numRef>
          </c:val>
          <c:extLst>
            <c:ext xmlns:c16="http://schemas.microsoft.com/office/drawing/2014/chart" uri="{C3380CC4-5D6E-409C-BE32-E72D297353CC}">
              <c16:uniqueId val="{00000002-9513-4AB6-A04A-B081BC9770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元利償還金については、公債費の適正管理に努めており、平成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年度をピークに年々減少している。</a:t>
          </a:r>
        </a:p>
        <a:p>
          <a:r>
            <a:rPr kumimoji="1" lang="ja-JP" altLang="en-US" sz="1400">
              <a:latin typeface="ＭＳ ゴシック" pitchFamily="49" charset="-128"/>
              <a:ea typeface="ＭＳ ゴシック" pitchFamily="49" charset="-128"/>
            </a:rPr>
            <a:t>　公営企業債の元利償還金に対する繰入金についても、公営企業の決算状況等を見ながら適正管理に努めており、改善傾向にある。</a:t>
          </a:r>
        </a:p>
        <a:p>
          <a:r>
            <a:rPr kumimoji="1" lang="ja-JP" altLang="en-US" sz="1400">
              <a:latin typeface="ＭＳ ゴシック" pitchFamily="49" charset="-128"/>
              <a:ea typeface="ＭＳ ゴシック" pitchFamily="49" charset="-128"/>
            </a:rPr>
            <a:t>　今後も引き続き、公債費の適正管理に努めることで、実質公債費比率の構造（分子）は改善していくものと見込んでいる。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年度より本格的に行財政改革に取り組んだことにより、市債残高の大幅な縮減など、将来負担額は毎年減少している。</a:t>
          </a:r>
        </a:p>
        <a:p>
          <a:r>
            <a:rPr kumimoji="1" lang="ja-JP" altLang="en-US" sz="1400">
              <a:latin typeface="ＭＳ ゴシック" pitchFamily="49" charset="-128"/>
              <a:ea typeface="ＭＳ ゴシック" pitchFamily="49" charset="-128"/>
            </a:rPr>
            <a:t>　今後も老朽化した施設の改築・改修等を予定しているが、有利な財源の確保等により、将来負担額の抑制を図っていく。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鳥取県境港市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令和４年度は財政調整基金及び減債基金の増減はなし。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その他特定目的基金は、魚と鬼太郎のまち境港ふるさと基金が積立額に対して取崩額が上回ったためことなどから微減となっている。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魚と鬼太郎のまち境港ふるさと基金については特定目基金であるため、目的に応じて全額取り崩す予定。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引き続き市債発行の抑制や事業実施の適正化を図り、将来的に老朽化した施設を更新する場合等に備えた財政調整基金残高の維持に努める。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基金積み立ての財源となる寄附等の目的に沿った事業の財源に充当する。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魚と鬼太郎のまち境港ふるさと基金：ふるさと境港の発展とまちづくりを応援したいと思う個人又は団体から広く寄附金を募り、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これらを財源として事業を実施することにより、ふるさと境港のまちづくりに資する。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一般廃棄物処理施設整備費積立基金：鳥取県西部広域行政管理組合が実施する可燃ごみ処理施設、不燃ごみ処理施設及び最終処分場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水木しげる基金：水木しげる関連事業の促進及び振興を図る。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公共下水道事業推進基金：公共下水道の整備を促進するため、整備に要する経費の財源に充てる。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一般廃棄物処理施設整備費積立基金：計画的な積立による。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魚と鬼太郎のまち境港ふるさと基金：積立額に対して取崩額が上回ったため。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目的に応じた事業の実施に合わせて取り崩す方針。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32,985
32,499
29.11
20,333,414
19,665,830
520,509
8,297,418
11,813,350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類似団体平均は上回っているものの、近年上昇傾向にあったものが新型コロナウイルス感染症の影響による地方税の減収などから、令和３年度に低下し、令和４年度も同水準となっている。</a:t>
          </a: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今後は新型コロナウイルス感染症の影響からの本格的な賑わいの回復など、必要な施策を確実に実施するとともに、歳出の徹底的な見直しや市税等の歳入の確保に努め、財政基盤の強化を図っていく。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40822</xdr:rowOff>
    </xdr:from>
    <xdr:to>
      <xdr:col>23</xdr:col>
      <xdr:colOff>133350</xdr:colOff>
      <xdr:row>40</xdr:row>
      <xdr:rowOff>40822</xdr:rowOff>
    </xdr:to>
    <xdr:cxnSp macro="">
      <xdr:nvCxnSpPr>
        <xdr:cNvPr id="70" name="直線コネクタ 69"/>
        <xdr:cNvCxnSpPr/>
      </xdr:nvCxnSpPr>
      <xdr:spPr>
        <a:xfrm>
          <a:off x="4114800" y="68988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40822</xdr:rowOff>
    </xdr:to>
    <xdr:cxnSp macro="">
      <xdr:nvCxnSpPr>
        <xdr:cNvPr id="73" name="直線コネクタ 72"/>
        <xdr:cNvCxnSpPr/>
      </xdr:nvCxnSpPr>
      <xdr:spPr>
        <a:xfrm>
          <a:off x="3225800" y="68643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23585</xdr:rowOff>
    </xdr:to>
    <xdr:cxnSp macro="">
      <xdr:nvCxnSpPr>
        <xdr:cNvPr id="76" name="直線コネクタ 75"/>
        <xdr:cNvCxnSpPr/>
      </xdr:nvCxnSpPr>
      <xdr:spPr>
        <a:xfrm flipV="1">
          <a:off x="2336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23585</xdr:rowOff>
    </xdr:to>
    <xdr:cxnSp macro="">
      <xdr:nvCxnSpPr>
        <xdr:cNvPr id="79" name="直線コネクタ 78"/>
        <xdr:cNvCxnSpPr/>
      </xdr:nvCxnSpPr>
      <xdr:spPr>
        <a:xfrm>
          <a:off x="1447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161472</xdr:rowOff>
    </xdr:from>
    <xdr:to>
      <xdr:col>23</xdr:col>
      <xdr:colOff>184150</xdr:colOff>
      <xdr:row>40</xdr:row>
      <xdr:rowOff>91622</xdr:rowOff>
    </xdr:to>
    <xdr:sp macro="" textlink="">
      <xdr:nvSpPr>
        <xdr:cNvPr id="89" name="楕円 88"/>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6549</xdr:rowOff>
    </xdr:from>
    <xdr:ext cx="762000" cy="259045"/>
    <xdr:sp macro="" textlink="">
      <xdr:nvSpPr>
        <xdr:cNvPr id="90" name="財政力該当値テキスト"/>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161472</xdr:rowOff>
    </xdr:from>
    <xdr:to>
      <xdr:col>19</xdr:col>
      <xdr:colOff>184150</xdr:colOff>
      <xdr:row>40</xdr:row>
      <xdr:rowOff>91622</xdr:rowOff>
    </xdr:to>
    <xdr:sp macro="" textlink="">
      <xdr:nvSpPr>
        <xdr:cNvPr id="91" name="楕円 90"/>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92" name="テキスト ボックス 91"/>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3" name="楕円 92"/>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4" name="テキスト ボックス 93"/>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5" name="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7" name="楕円 96"/>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8" name="テキスト ボックス 97"/>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歳入では、地方税が増となった一方、地方交付税や臨時財政対策債、地方特例交付金等の減により、経常一般財源の総額が前年度比</a:t>
          </a:r>
          <a:r>
            <a:rPr kumimoji="1" lang="en-US" altLang="ja-JP" sz="1100">
              <a:latin typeface="ＭＳ Ｐゴシック" panose="020B0600070205080204" pitchFamily="50" charset="-128"/>
              <a:ea typeface="ＭＳ Ｐゴシック" panose="020B0600070205080204" pitchFamily="50" charset="-128"/>
            </a:rPr>
            <a:t>335,310</a:t>
          </a:r>
          <a:r>
            <a:rPr kumimoji="1" lang="ja-JP" altLang="en-US" sz="1100">
              <a:latin typeface="ＭＳ Ｐゴシック" panose="020B0600070205080204" pitchFamily="50" charset="-128"/>
              <a:ea typeface="ＭＳ Ｐゴシック" panose="020B0600070205080204" pitchFamily="50" charset="-128"/>
            </a:rPr>
            <a:t>千円の大幅減となっている。歳出では、人件費の増や市民交流センターの供用開始に伴う管理費の皆増などにより、経常経費充当一般財源等の総額は前年度比</a:t>
          </a:r>
          <a:r>
            <a:rPr kumimoji="1" lang="en-US" altLang="ja-JP" sz="1100">
              <a:latin typeface="ＭＳ Ｐゴシック" panose="020B0600070205080204" pitchFamily="50" charset="-128"/>
              <a:ea typeface="ＭＳ Ｐゴシック" panose="020B0600070205080204" pitchFamily="50" charset="-128"/>
            </a:rPr>
            <a:t>366,647</a:t>
          </a:r>
          <a:r>
            <a:rPr kumimoji="1" lang="ja-JP" altLang="en-US" sz="1100">
              <a:latin typeface="ＭＳ Ｐゴシック" panose="020B0600070205080204" pitchFamily="50" charset="-128"/>
              <a:ea typeface="ＭＳ Ｐゴシック" panose="020B0600070205080204" pitchFamily="50" charset="-128"/>
            </a:rPr>
            <a:t>千円の大幅増となっている。</a:t>
          </a:r>
        </a:p>
        <a:p>
          <a:r>
            <a:rPr kumimoji="1" lang="ja-JP" altLang="en-US" sz="1100">
              <a:latin typeface="ＭＳ Ｐゴシック" panose="020B0600070205080204" pitchFamily="50" charset="-128"/>
              <a:ea typeface="ＭＳ Ｐゴシック" panose="020B0600070205080204" pitchFamily="50" charset="-128"/>
            </a:rPr>
            <a:t>　以上により、経常収支比率は前年度比</a:t>
          </a:r>
          <a:r>
            <a:rPr kumimoji="1" lang="en-US" altLang="ja-JP" sz="1100">
              <a:latin typeface="ＭＳ Ｐゴシック" panose="020B0600070205080204" pitchFamily="50" charset="-128"/>
              <a:ea typeface="ＭＳ Ｐゴシック" panose="020B0600070205080204" pitchFamily="50" charset="-128"/>
            </a:rPr>
            <a:t>7.4</a:t>
          </a:r>
          <a:r>
            <a:rPr kumimoji="1" lang="ja-JP" altLang="en-US" sz="1100">
              <a:latin typeface="ＭＳ Ｐゴシック" panose="020B0600070205080204" pitchFamily="50" charset="-128"/>
              <a:ea typeface="ＭＳ Ｐゴシック" panose="020B0600070205080204" pitchFamily="50" charset="-128"/>
            </a:rPr>
            <a:t>ポイント悪化したものの、令和２年度までの水準からは改善している。</a:t>
          </a:r>
        </a:p>
        <a:p>
          <a:r>
            <a:rPr kumimoji="1" lang="ja-JP" altLang="en-US" sz="1100">
              <a:latin typeface="ＭＳ Ｐゴシック" panose="020B0600070205080204" pitchFamily="50" charset="-128"/>
              <a:ea typeface="ＭＳ Ｐゴシック" panose="020B0600070205080204" pitchFamily="50" charset="-128"/>
            </a:rPr>
            <a:t>　今後は公債費のさらなる適正管理、人件費・投資的経費の抑制をはじめとした各種行政経費の削減など改善に努める。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133985</xdr:rowOff>
    </xdr:from>
    <xdr:to>
      <xdr:col>23</xdr:col>
      <xdr:colOff>133350</xdr:colOff>
      <xdr:row>63</xdr:row>
      <xdr:rowOff>66040</xdr:rowOff>
    </xdr:to>
    <xdr:cxnSp macro="">
      <xdr:nvCxnSpPr>
        <xdr:cNvPr id="129" name="直線コネクタ 128"/>
        <xdr:cNvCxnSpPr/>
      </xdr:nvCxnSpPr>
      <xdr:spPr>
        <a:xfrm>
          <a:off x="4114800" y="10420985"/>
          <a:ext cx="838200" cy="4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133985</xdr:rowOff>
    </xdr:from>
    <xdr:to>
      <xdr:col>19</xdr:col>
      <xdr:colOff>133350</xdr:colOff>
      <xdr:row>63</xdr:row>
      <xdr:rowOff>72072</xdr:rowOff>
    </xdr:to>
    <xdr:cxnSp macro="">
      <xdr:nvCxnSpPr>
        <xdr:cNvPr id="132" name="直線コネクタ 131"/>
        <xdr:cNvCxnSpPr/>
      </xdr:nvCxnSpPr>
      <xdr:spPr>
        <a:xfrm flipV="1">
          <a:off x="3225800" y="10420985"/>
          <a:ext cx="889000" cy="4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72072</xdr:rowOff>
    </xdr:from>
    <xdr:to>
      <xdr:col>15</xdr:col>
      <xdr:colOff>82550</xdr:colOff>
      <xdr:row>63</xdr:row>
      <xdr:rowOff>114300</xdr:rowOff>
    </xdr:to>
    <xdr:cxnSp macro="">
      <xdr:nvCxnSpPr>
        <xdr:cNvPr id="135" name="直線コネクタ 134"/>
        <xdr:cNvCxnSpPr/>
      </xdr:nvCxnSpPr>
      <xdr:spPr>
        <a:xfrm flipV="1">
          <a:off x="2336800" y="1087342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37" name="テキスト ボックス 136"/>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65</xdr:row>
      <xdr:rowOff>635</xdr:rowOff>
    </xdr:to>
    <xdr:cxnSp macro="">
      <xdr:nvCxnSpPr>
        <xdr:cNvPr id="138" name="直線コネクタ 137"/>
        <xdr:cNvCxnSpPr/>
      </xdr:nvCxnSpPr>
      <xdr:spPr>
        <a:xfrm flipV="1">
          <a:off x="1447800" y="10915650"/>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40" name="テキスト ボックス 139"/>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2" name="テキスト ボックス 141"/>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8" name="楕円 147"/>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49"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83185</xdr:rowOff>
    </xdr:from>
    <xdr:to>
      <xdr:col>19</xdr:col>
      <xdr:colOff>184150</xdr:colOff>
      <xdr:row>61</xdr:row>
      <xdr:rowOff>13335</xdr:rowOff>
    </xdr:to>
    <xdr:sp macro="" textlink="">
      <xdr:nvSpPr>
        <xdr:cNvPr id="150" name="楕円 149"/>
        <xdr:cNvSpPr/>
      </xdr:nvSpPr>
      <xdr:spPr>
        <a:xfrm>
          <a:off x="4064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23512</xdr:rowOff>
    </xdr:from>
    <xdr:ext cx="736600" cy="259045"/>
    <xdr:sp macro="" textlink="">
      <xdr:nvSpPr>
        <xdr:cNvPr id="151" name="テキスト ボックス 150"/>
        <xdr:cNvSpPr txBox="1"/>
      </xdr:nvSpPr>
      <xdr:spPr>
        <a:xfrm>
          <a:off x="3733800" y="1013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21272</xdr:rowOff>
    </xdr:from>
    <xdr:to>
      <xdr:col>15</xdr:col>
      <xdr:colOff>133350</xdr:colOff>
      <xdr:row>63</xdr:row>
      <xdr:rowOff>122872</xdr:rowOff>
    </xdr:to>
    <xdr:sp macro="" textlink="">
      <xdr:nvSpPr>
        <xdr:cNvPr id="152" name="楕円 151"/>
        <xdr:cNvSpPr/>
      </xdr:nvSpPr>
      <xdr:spPr>
        <a:xfrm>
          <a:off x="3175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133049</xdr:rowOff>
    </xdr:from>
    <xdr:ext cx="762000" cy="259045"/>
    <xdr:sp macro="" textlink="">
      <xdr:nvSpPr>
        <xdr:cNvPr id="153" name="テキスト ボックス 152"/>
        <xdr:cNvSpPr txBox="1"/>
      </xdr:nvSpPr>
      <xdr:spPr>
        <a:xfrm>
          <a:off x="2844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4" name="楕円 153"/>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55" name="テキスト ボックス 15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121285</xdr:rowOff>
    </xdr:from>
    <xdr:to>
      <xdr:col>7</xdr:col>
      <xdr:colOff>31750</xdr:colOff>
      <xdr:row>65</xdr:row>
      <xdr:rowOff>51435</xdr:rowOff>
    </xdr:to>
    <xdr:sp macro="" textlink="">
      <xdr:nvSpPr>
        <xdr:cNvPr id="156" name="楕円 155"/>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36212</xdr:rowOff>
    </xdr:from>
    <xdr:ext cx="762000" cy="259045"/>
    <xdr:sp macro="" textlink="">
      <xdr:nvSpPr>
        <xdr:cNvPr id="157" name="テキスト ボックス 156"/>
        <xdr:cNvSpPr txBox="1"/>
      </xdr:nvSpPr>
      <xdr:spPr>
        <a:xfrm>
          <a:off x="1066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依然として類似団体平均は下回っているものの、人件費及び物件費の決算額は増加している。</a:t>
          </a:r>
        </a:p>
        <a:p>
          <a:r>
            <a:rPr kumimoji="1" lang="ja-JP" altLang="en-US" sz="1300">
              <a:latin typeface="ＭＳ Ｐゴシック" panose="020B0600070205080204" pitchFamily="50" charset="-128"/>
              <a:ea typeface="ＭＳ Ｐゴシック" panose="020B0600070205080204" pitchFamily="50" charset="-128"/>
            </a:rPr>
            <a:t>　人件費は退職者の増加による退職手当の増や、昇給による給与等の増などにより増加している。物件費は、新型コロナウイルスワクチン接種関連経費が減となった一方で、市民交流センター管理費やマイナンバーカード普及促進事業の皆増などにより増加している。</a:t>
          </a:r>
        </a:p>
        <a:p>
          <a:r>
            <a:rPr kumimoji="1" lang="ja-JP" altLang="en-US" sz="1300">
              <a:latin typeface="ＭＳ Ｐゴシック" panose="020B0600070205080204" pitchFamily="50" charset="-128"/>
              <a:ea typeface="ＭＳ Ｐゴシック" panose="020B0600070205080204" pitchFamily="50" charset="-128"/>
            </a:rPr>
            <a:t>　今後も人口減少対策に取り組むとともに、既存事業の見直し等による経費節減に努め、行政サービスの維持・向上を図っていく。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3606</xdr:rowOff>
    </xdr:from>
    <xdr:to>
      <xdr:col>23</xdr:col>
      <xdr:colOff>133350</xdr:colOff>
      <xdr:row>81</xdr:row>
      <xdr:rowOff>37832</xdr:rowOff>
    </xdr:to>
    <xdr:cxnSp macro="">
      <xdr:nvCxnSpPr>
        <xdr:cNvPr id="194" name="直線コネクタ 193"/>
        <xdr:cNvCxnSpPr/>
      </xdr:nvCxnSpPr>
      <xdr:spPr>
        <a:xfrm>
          <a:off x="4114800" y="13891056"/>
          <a:ext cx="838200" cy="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160446</xdr:rowOff>
    </xdr:from>
    <xdr:to>
      <xdr:col>19</xdr:col>
      <xdr:colOff>133350</xdr:colOff>
      <xdr:row>81</xdr:row>
      <xdr:rowOff>3606</xdr:rowOff>
    </xdr:to>
    <xdr:cxnSp macro="">
      <xdr:nvCxnSpPr>
        <xdr:cNvPr id="197" name="直線コネクタ 196"/>
        <xdr:cNvCxnSpPr/>
      </xdr:nvCxnSpPr>
      <xdr:spPr>
        <a:xfrm>
          <a:off x="3225800" y="13876446"/>
          <a:ext cx="889000" cy="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117543</xdr:rowOff>
    </xdr:from>
    <xdr:to>
      <xdr:col>15</xdr:col>
      <xdr:colOff>82550</xdr:colOff>
      <xdr:row>80</xdr:row>
      <xdr:rowOff>160446</xdr:rowOff>
    </xdr:to>
    <xdr:cxnSp macro="">
      <xdr:nvCxnSpPr>
        <xdr:cNvPr id="200" name="直線コネクタ 199"/>
        <xdr:cNvCxnSpPr/>
      </xdr:nvCxnSpPr>
      <xdr:spPr>
        <a:xfrm>
          <a:off x="2336800" y="13833543"/>
          <a:ext cx="889000" cy="4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2323</xdr:rowOff>
    </xdr:from>
    <xdr:ext cx="762000" cy="259045"/>
    <xdr:sp macro="" textlink="">
      <xdr:nvSpPr>
        <xdr:cNvPr id="202" name="テキスト ボックス 201"/>
        <xdr:cNvSpPr txBox="1"/>
      </xdr:nvSpPr>
      <xdr:spPr>
        <a:xfrm>
          <a:off x="2844800" y="1406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109457</xdr:rowOff>
    </xdr:from>
    <xdr:to>
      <xdr:col>11</xdr:col>
      <xdr:colOff>31750</xdr:colOff>
      <xdr:row>80</xdr:row>
      <xdr:rowOff>117543</xdr:rowOff>
    </xdr:to>
    <xdr:cxnSp macro="">
      <xdr:nvCxnSpPr>
        <xdr:cNvPr id="203" name="直線コネクタ 202"/>
        <xdr:cNvCxnSpPr/>
      </xdr:nvCxnSpPr>
      <xdr:spPr>
        <a:xfrm>
          <a:off x="1447800" y="13825457"/>
          <a:ext cx="889000" cy="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99796</xdr:rowOff>
    </xdr:from>
    <xdr:ext cx="762000" cy="259045"/>
    <xdr:sp macro="" textlink="">
      <xdr:nvSpPr>
        <xdr:cNvPr id="205" name="テキスト ボックス 204"/>
        <xdr:cNvSpPr txBox="1"/>
      </xdr:nvSpPr>
      <xdr:spPr>
        <a:xfrm>
          <a:off x="1955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87160</xdr:rowOff>
    </xdr:from>
    <xdr:ext cx="762000" cy="259045"/>
    <xdr:sp macro="" textlink="">
      <xdr:nvSpPr>
        <xdr:cNvPr id="207" name="テキスト ボックス 206"/>
        <xdr:cNvSpPr txBox="1"/>
      </xdr:nvSpPr>
      <xdr:spPr>
        <a:xfrm>
          <a:off x="1066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158482</xdr:rowOff>
    </xdr:from>
    <xdr:to>
      <xdr:col>23</xdr:col>
      <xdr:colOff>184150</xdr:colOff>
      <xdr:row>81</xdr:row>
      <xdr:rowOff>88632</xdr:rowOff>
    </xdr:to>
    <xdr:sp macro="" textlink="">
      <xdr:nvSpPr>
        <xdr:cNvPr id="213" name="楕円 212"/>
        <xdr:cNvSpPr/>
      </xdr:nvSpPr>
      <xdr:spPr>
        <a:xfrm>
          <a:off x="4902200" y="1387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3559</xdr:rowOff>
    </xdr:from>
    <xdr:ext cx="762000" cy="259045"/>
    <xdr:sp macro="" textlink="">
      <xdr:nvSpPr>
        <xdr:cNvPr id="214" name="人件費・物件費等の状況該当値テキスト"/>
        <xdr:cNvSpPr txBox="1"/>
      </xdr:nvSpPr>
      <xdr:spPr>
        <a:xfrm>
          <a:off x="5041900" y="1371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124256</xdr:rowOff>
    </xdr:from>
    <xdr:to>
      <xdr:col>19</xdr:col>
      <xdr:colOff>184150</xdr:colOff>
      <xdr:row>81</xdr:row>
      <xdr:rowOff>54406</xdr:rowOff>
    </xdr:to>
    <xdr:sp macro="" textlink="">
      <xdr:nvSpPr>
        <xdr:cNvPr id="215" name="楕円 214"/>
        <xdr:cNvSpPr/>
      </xdr:nvSpPr>
      <xdr:spPr>
        <a:xfrm>
          <a:off x="4064000" y="138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64583</xdr:rowOff>
    </xdr:from>
    <xdr:ext cx="736600" cy="259045"/>
    <xdr:sp macro="" textlink="">
      <xdr:nvSpPr>
        <xdr:cNvPr id="216" name="テキスト ボックス 215"/>
        <xdr:cNvSpPr txBox="1"/>
      </xdr:nvSpPr>
      <xdr:spPr>
        <a:xfrm>
          <a:off x="3733800" y="1360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109646</xdr:rowOff>
    </xdr:from>
    <xdr:to>
      <xdr:col>15</xdr:col>
      <xdr:colOff>133350</xdr:colOff>
      <xdr:row>81</xdr:row>
      <xdr:rowOff>39796</xdr:rowOff>
    </xdr:to>
    <xdr:sp macro="" textlink="">
      <xdr:nvSpPr>
        <xdr:cNvPr id="217" name="楕円 216"/>
        <xdr:cNvSpPr/>
      </xdr:nvSpPr>
      <xdr:spPr>
        <a:xfrm>
          <a:off x="3175000" y="138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49973</xdr:rowOff>
    </xdr:from>
    <xdr:ext cx="762000" cy="259045"/>
    <xdr:sp macro="" textlink="">
      <xdr:nvSpPr>
        <xdr:cNvPr id="218" name="テキスト ボックス 217"/>
        <xdr:cNvSpPr txBox="1"/>
      </xdr:nvSpPr>
      <xdr:spPr>
        <a:xfrm>
          <a:off x="2844800" y="135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66743</xdr:rowOff>
    </xdr:from>
    <xdr:to>
      <xdr:col>11</xdr:col>
      <xdr:colOff>82550</xdr:colOff>
      <xdr:row>80</xdr:row>
      <xdr:rowOff>168343</xdr:rowOff>
    </xdr:to>
    <xdr:sp macro="" textlink="">
      <xdr:nvSpPr>
        <xdr:cNvPr id="219" name="楕円 218"/>
        <xdr:cNvSpPr/>
      </xdr:nvSpPr>
      <xdr:spPr>
        <a:xfrm>
          <a:off x="2286000" y="137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7070</xdr:rowOff>
    </xdr:from>
    <xdr:ext cx="762000" cy="259045"/>
    <xdr:sp macro="" textlink="">
      <xdr:nvSpPr>
        <xdr:cNvPr id="220" name="テキスト ボックス 219"/>
        <xdr:cNvSpPr txBox="1"/>
      </xdr:nvSpPr>
      <xdr:spPr>
        <a:xfrm>
          <a:off x="1955800" y="1355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58657</xdr:rowOff>
    </xdr:from>
    <xdr:to>
      <xdr:col>7</xdr:col>
      <xdr:colOff>31750</xdr:colOff>
      <xdr:row>80</xdr:row>
      <xdr:rowOff>160257</xdr:rowOff>
    </xdr:to>
    <xdr:sp macro="" textlink="">
      <xdr:nvSpPr>
        <xdr:cNvPr id="221" name="楕円 220"/>
        <xdr:cNvSpPr/>
      </xdr:nvSpPr>
      <xdr:spPr>
        <a:xfrm>
          <a:off x="1397000" y="137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170434</xdr:rowOff>
    </xdr:from>
    <xdr:ext cx="762000" cy="259045"/>
    <xdr:sp macro="" textlink="">
      <xdr:nvSpPr>
        <xdr:cNvPr id="222" name="テキスト ボックス 221"/>
        <xdr:cNvSpPr txBox="1"/>
      </xdr:nvSpPr>
      <xdr:spPr>
        <a:xfrm>
          <a:off x="1066800" y="1354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令和３年４月２日から令和４年４月１日の間の採用者のラスパイレス指数が低いことなどから前年度比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ポイントの減となっており、類似団体平均を下回っている。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今後も引き続き給与水準の適正化に努め、人件費の縮減を図る。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61686</xdr:rowOff>
    </xdr:from>
    <xdr:to>
      <xdr:col>81</xdr:col>
      <xdr:colOff>44450</xdr:colOff>
      <xdr:row>82</xdr:row>
      <xdr:rowOff>46264</xdr:rowOff>
    </xdr:to>
    <xdr:cxnSp macro="">
      <xdr:nvCxnSpPr>
        <xdr:cNvPr id="258" name="直線コネクタ 257"/>
        <xdr:cNvCxnSpPr/>
      </xdr:nvCxnSpPr>
      <xdr:spPr>
        <a:xfrm flipV="1">
          <a:off x="16179800" y="13777686"/>
          <a:ext cx="8382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46264</xdr:rowOff>
    </xdr:to>
    <xdr:cxnSp macro="">
      <xdr:nvCxnSpPr>
        <xdr:cNvPr id="261" name="直線コネクタ 260"/>
        <xdr:cNvCxnSpPr/>
      </xdr:nvCxnSpPr>
      <xdr:spPr>
        <a:xfrm>
          <a:off x="15290800" y="140362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80736</xdr:rowOff>
    </xdr:to>
    <xdr:cxnSp macro="">
      <xdr:nvCxnSpPr>
        <xdr:cNvPr id="264" name="直線コネクタ 263"/>
        <xdr:cNvCxnSpPr/>
      </xdr:nvCxnSpPr>
      <xdr:spPr>
        <a:xfrm flipV="1">
          <a:off x="14401800" y="1403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80736</xdr:rowOff>
    </xdr:to>
    <xdr:cxnSp macro="">
      <xdr:nvCxnSpPr>
        <xdr:cNvPr id="267" name="直線コネクタ 266"/>
        <xdr:cNvCxnSpPr/>
      </xdr:nvCxnSpPr>
      <xdr:spPr>
        <a:xfrm>
          <a:off x="13512800" y="141224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69" name="テキスト ボックス 268"/>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1" name="テキスト ボックス 270"/>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10886</xdr:rowOff>
    </xdr:from>
    <xdr:to>
      <xdr:col>81</xdr:col>
      <xdr:colOff>95250</xdr:colOff>
      <xdr:row>80</xdr:row>
      <xdr:rowOff>112486</xdr:rowOff>
    </xdr:to>
    <xdr:sp macro="" textlink="">
      <xdr:nvSpPr>
        <xdr:cNvPr id="277" name="楕円 276"/>
        <xdr:cNvSpPr/>
      </xdr:nvSpPr>
      <xdr:spPr>
        <a:xfrm>
          <a:off x="169672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103613</xdr:rowOff>
    </xdr:from>
    <xdr:ext cx="762000" cy="259045"/>
    <xdr:sp macro="" textlink="">
      <xdr:nvSpPr>
        <xdr:cNvPr id="278" name="給与水準   （国との比較）該当値テキスト"/>
        <xdr:cNvSpPr txBox="1"/>
      </xdr:nvSpPr>
      <xdr:spPr>
        <a:xfrm>
          <a:off x="17106900" y="1364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79" name="楕円 278"/>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80" name="テキスト ボックス 279"/>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1" name="楕円 280"/>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2" name="テキスト ボックス 281"/>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3" name="楕円 282"/>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4" name="テキスト ボックス 283"/>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5" name="楕円 284"/>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6" name="テキスト ボックス 285"/>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今後も、中期職員採用計画に沿って退職者数と同程度の補充を行っていくことから数値はほぼ横ばいで推移していくものと見込んでいる。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144569</xdr:rowOff>
    </xdr:from>
    <xdr:to>
      <xdr:col>81</xdr:col>
      <xdr:colOff>44450</xdr:colOff>
      <xdr:row>59</xdr:row>
      <xdr:rowOff>149394</xdr:rowOff>
    </xdr:to>
    <xdr:cxnSp macro="">
      <xdr:nvCxnSpPr>
        <xdr:cNvPr id="320" name="直線コネクタ 319"/>
        <xdr:cNvCxnSpPr/>
      </xdr:nvCxnSpPr>
      <xdr:spPr>
        <a:xfrm>
          <a:off x="16179800" y="10260119"/>
          <a:ext cx="8382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141351</xdr:rowOff>
    </xdr:from>
    <xdr:to>
      <xdr:col>77</xdr:col>
      <xdr:colOff>44450</xdr:colOff>
      <xdr:row>59</xdr:row>
      <xdr:rowOff>144569</xdr:rowOff>
    </xdr:to>
    <xdr:cxnSp macro="">
      <xdr:nvCxnSpPr>
        <xdr:cNvPr id="323" name="直線コネクタ 322"/>
        <xdr:cNvCxnSpPr/>
      </xdr:nvCxnSpPr>
      <xdr:spPr>
        <a:xfrm>
          <a:off x="15290800" y="10256901"/>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140546</xdr:rowOff>
    </xdr:from>
    <xdr:to>
      <xdr:col>72</xdr:col>
      <xdr:colOff>203200</xdr:colOff>
      <xdr:row>59</xdr:row>
      <xdr:rowOff>141351</xdr:rowOff>
    </xdr:to>
    <xdr:cxnSp macro="">
      <xdr:nvCxnSpPr>
        <xdr:cNvPr id="326" name="直線コネクタ 325"/>
        <xdr:cNvCxnSpPr/>
      </xdr:nvCxnSpPr>
      <xdr:spPr>
        <a:xfrm>
          <a:off x="14401800" y="1025609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125726</xdr:rowOff>
    </xdr:from>
    <xdr:ext cx="762000" cy="259045"/>
    <xdr:sp macro="" textlink="">
      <xdr:nvSpPr>
        <xdr:cNvPr id="328" name="テキスト ボックス 327"/>
        <xdr:cNvSpPr txBox="1"/>
      </xdr:nvSpPr>
      <xdr:spPr>
        <a:xfrm>
          <a:off x="14909800" y="1041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136123</xdr:rowOff>
    </xdr:from>
    <xdr:to>
      <xdr:col>68</xdr:col>
      <xdr:colOff>152400</xdr:colOff>
      <xdr:row>59</xdr:row>
      <xdr:rowOff>140546</xdr:rowOff>
    </xdr:to>
    <xdr:cxnSp macro="">
      <xdr:nvCxnSpPr>
        <xdr:cNvPr id="329" name="直線コネクタ 328"/>
        <xdr:cNvCxnSpPr/>
      </xdr:nvCxnSpPr>
      <xdr:spPr>
        <a:xfrm>
          <a:off x="13512800" y="10251673"/>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115671</xdr:rowOff>
    </xdr:from>
    <xdr:ext cx="762000" cy="259045"/>
    <xdr:sp macro="" textlink="">
      <xdr:nvSpPr>
        <xdr:cNvPr id="331" name="テキスト ボックス 330"/>
        <xdr:cNvSpPr txBox="1"/>
      </xdr:nvSpPr>
      <xdr:spPr>
        <a:xfrm>
          <a:off x="14020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112454</xdr:rowOff>
    </xdr:from>
    <xdr:ext cx="762000" cy="259045"/>
    <xdr:sp macro="" textlink="">
      <xdr:nvSpPr>
        <xdr:cNvPr id="333" name="テキスト ボックス 332"/>
        <xdr:cNvSpPr txBox="1"/>
      </xdr:nvSpPr>
      <xdr:spPr>
        <a:xfrm>
          <a:off x="13131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98594</xdr:rowOff>
    </xdr:from>
    <xdr:to>
      <xdr:col>81</xdr:col>
      <xdr:colOff>95250</xdr:colOff>
      <xdr:row>60</xdr:row>
      <xdr:rowOff>28744</xdr:rowOff>
    </xdr:to>
    <xdr:sp macro="" textlink="">
      <xdr:nvSpPr>
        <xdr:cNvPr id="339" name="楕円 338"/>
        <xdr:cNvSpPr/>
      </xdr:nvSpPr>
      <xdr:spPr>
        <a:xfrm>
          <a:off x="16967200" y="102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19871</xdr:rowOff>
    </xdr:from>
    <xdr:ext cx="762000" cy="259045"/>
    <xdr:sp macro="" textlink="">
      <xdr:nvSpPr>
        <xdr:cNvPr id="340" name="定員管理の状況該当値テキスト"/>
        <xdr:cNvSpPr txBox="1"/>
      </xdr:nvSpPr>
      <xdr:spPr>
        <a:xfrm>
          <a:off x="17106900" y="101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93769</xdr:rowOff>
    </xdr:from>
    <xdr:to>
      <xdr:col>77</xdr:col>
      <xdr:colOff>95250</xdr:colOff>
      <xdr:row>60</xdr:row>
      <xdr:rowOff>23919</xdr:rowOff>
    </xdr:to>
    <xdr:sp macro="" textlink="">
      <xdr:nvSpPr>
        <xdr:cNvPr id="341" name="楕円 340"/>
        <xdr:cNvSpPr/>
      </xdr:nvSpPr>
      <xdr:spPr>
        <a:xfrm>
          <a:off x="16129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34096</xdr:rowOff>
    </xdr:from>
    <xdr:ext cx="736600" cy="259045"/>
    <xdr:sp macro="" textlink="">
      <xdr:nvSpPr>
        <xdr:cNvPr id="342" name="テキスト ボックス 341"/>
        <xdr:cNvSpPr txBox="1"/>
      </xdr:nvSpPr>
      <xdr:spPr>
        <a:xfrm>
          <a:off x="15798800" y="997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90551</xdr:rowOff>
    </xdr:from>
    <xdr:to>
      <xdr:col>73</xdr:col>
      <xdr:colOff>44450</xdr:colOff>
      <xdr:row>60</xdr:row>
      <xdr:rowOff>20701</xdr:rowOff>
    </xdr:to>
    <xdr:sp macro="" textlink="">
      <xdr:nvSpPr>
        <xdr:cNvPr id="343" name="楕円 342"/>
        <xdr:cNvSpPr/>
      </xdr:nvSpPr>
      <xdr:spPr>
        <a:xfrm>
          <a:off x="15240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30878</xdr:rowOff>
    </xdr:from>
    <xdr:ext cx="762000" cy="259045"/>
    <xdr:sp macro="" textlink="">
      <xdr:nvSpPr>
        <xdr:cNvPr id="344" name="テキスト ボックス 343"/>
        <xdr:cNvSpPr txBox="1"/>
      </xdr:nvSpPr>
      <xdr:spPr>
        <a:xfrm>
          <a:off x="14909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89746</xdr:rowOff>
    </xdr:from>
    <xdr:to>
      <xdr:col>68</xdr:col>
      <xdr:colOff>203200</xdr:colOff>
      <xdr:row>60</xdr:row>
      <xdr:rowOff>19896</xdr:rowOff>
    </xdr:to>
    <xdr:sp macro="" textlink="">
      <xdr:nvSpPr>
        <xdr:cNvPr id="345" name="楕円 344"/>
        <xdr:cNvSpPr/>
      </xdr:nvSpPr>
      <xdr:spPr>
        <a:xfrm>
          <a:off x="14351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30073</xdr:rowOff>
    </xdr:from>
    <xdr:ext cx="762000" cy="259045"/>
    <xdr:sp macro="" textlink="">
      <xdr:nvSpPr>
        <xdr:cNvPr id="346" name="テキスト ボックス 345"/>
        <xdr:cNvSpPr txBox="1"/>
      </xdr:nvSpPr>
      <xdr:spPr>
        <a:xfrm>
          <a:off x="14020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85323</xdr:rowOff>
    </xdr:from>
    <xdr:to>
      <xdr:col>64</xdr:col>
      <xdr:colOff>152400</xdr:colOff>
      <xdr:row>60</xdr:row>
      <xdr:rowOff>15473</xdr:rowOff>
    </xdr:to>
    <xdr:sp macro="" textlink="">
      <xdr:nvSpPr>
        <xdr:cNvPr id="347" name="楕円 346"/>
        <xdr:cNvSpPr/>
      </xdr:nvSpPr>
      <xdr:spPr>
        <a:xfrm>
          <a:off x="13462000" y="1020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25650</xdr:rowOff>
    </xdr:from>
    <xdr:ext cx="762000" cy="259045"/>
    <xdr:sp macro="" textlink="">
      <xdr:nvSpPr>
        <xdr:cNvPr id="348" name="テキスト ボックス 347"/>
        <xdr:cNvSpPr txBox="1"/>
      </xdr:nvSpPr>
      <xdr:spPr>
        <a:xfrm>
          <a:off x="13131800" y="996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公債費の適正管理を徹底してきたことにより、比率は年々減少傾向にある。</a:t>
          </a:r>
        </a:p>
        <a:p>
          <a:r>
            <a:rPr kumimoji="1" lang="ja-JP" altLang="en-US" sz="1300">
              <a:latin typeface="ＭＳ Ｐゴシック" panose="020B0600070205080204" pitchFamily="50" charset="-128"/>
              <a:ea typeface="ＭＳ Ｐゴシック" panose="020B0600070205080204" pitchFamily="50" charset="-128"/>
            </a:rPr>
            <a:t>　今後は小学校空調設備改修事業など、複数の大型投資事業を予定しているが、引き続き公債費の適正管理に努め、水準の維持・改善を図っていく。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102616</xdr:rowOff>
    </xdr:to>
    <xdr:cxnSp macro="">
      <xdr:nvCxnSpPr>
        <xdr:cNvPr id="380" name="直線コネクタ 379"/>
        <xdr:cNvCxnSpPr/>
      </xdr:nvCxnSpPr>
      <xdr:spPr>
        <a:xfrm flipV="1">
          <a:off x="16179800" y="723595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102616</xdr:rowOff>
    </xdr:from>
    <xdr:to>
      <xdr:col>77</xdr:col>
      <xdr:colOff>44450</xdr:colOff>
      <xdr:row>43</xdr:row>
      <xdr:rowOff>27686</xdr:rowOff>
    </xdr:to>
    <xdr:cxnSp macro="">
      <xdr:nvCxnSpPr>
        <xdr:cNvPr id="383" name="直線コネクタ 382"/>
        <xdr:cNvCxnSpPr/>
      </xdr:nvCxnSpPr>
      <xdr:spPr>
        <a:xfrm flipV="1">
          <a:off x="15290800" y="73035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27686</xdr:rowOff>
    </xdr:from>
    <xdr:to>
      <xdr:col>72</xdr:col>
      <xdr:colOff>203200</xdr:colOff>
      <xdr:row>43</xdr:row>
      <xdr:rowOff>133858</xdr:rowOff>
    </xdr:to>
    <xdr:cxnSp macro="">
      <xdr:nvCxnSpPr>
        <xdr:cNvPr id="386" name="直線コネクタ 385"/>
        <xdr:cNvCxnSpPr/>
      </xdr:nvCxnSpPr>
      <xdr:spPr>
        <a:xfrm flipV="1">
          <a:off x="14401800" y="74000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8" name="テキスト ボックス 387"/>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133858</xdr:rowOff>
    </xdr:from>
    <xdr:to>
      <xdr:col>68</xdr:col>
      <xdr:colOff>152400</xdr:colOff>
      <xdr:row>44</xdr:row>
      <xdr:rowOff>10668</xdr:rowOff>
    </xdr:to>
    <xdr:cxnSp macro="">
      <xdr:nvCxnSpPr>
        <xdr:cNvPr id="389" name="直線コネクタ 388"/>
        <xdr:cNvCxnSpPr/>
      </xdr:nvCxnSpPr>
      <xdr:spPr>
        <a:xfrm flipV="1">
          <a:off x="13512800" y="75062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393" name="テキスト ボックス 392"/>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9" name="楕円 398"/>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400"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51816</xdr:rowOff>
    </xdr:from>
    <xdr:to>
      <xdr:col>77</xdr:col>
      <xdr:colOff>95250</xdr:colOff>
      <xdr:row>42</xdr:row>
      <xdr:rowOff>153416</xdr:rowOff>
    </xdr:to>
    <xdr:sp macro="" textlink="">
      <xdr:nvSpPr>
        <xdr:cNvPr id="401" name="楕円 400"/>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138193</xdr:rowOff>
    </xdr:from>
    <xdr:ext cx="736600" cy="259045"/>
    <xdr:sp macro="" textlink="">
      <xdr:nvSpPr>
        <xdr:cNvPr id="402" name="テキスト ボックス 401"/>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148336</xdr:rowOff>
    </xdr:from>
    <xdr:to>
      <xdr:col>73</xdr:col>
      <xdr:colOff>44450</xdr:colOff>
      <xdr:row>43</xdr:row>
      <xdr:rowOff>78486</xdr:rowOff>
    </xdr:to>
    <xdr:sp macro="" textlink="">
      <xdr:nvSpPr>
        <xdr:cNvPr id="403" name="楕円 402"/>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63263</xdr:rowOff>
    </xdr:from>
    <xdr:ext cx="762000" cy="259045"/>
    <xdr:sp macro="" textlink="">
      <xdr:nvSpPr>
        <xdr:cNvPr id="404" name="テキスト ボックス 403"/>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83058</xdr:rowOff>
    </xdr:from>
    <xdr:to>
      <xdr:col>68</xdr:col>
      <xdr:colOff>203200</xdr:colOff>
      <xdr:row>44</xdr:row>
      <xdr:rowOff>13208</xdr:rowOff>
    </xdr:to>
    <xdr:sp macro="" textlink="">
      <xdr:nvSpPr>
        <xdr:cNvPr id="405" name="楕円 404"/>
        <xdr:cNvSpPr/>
      </xdr:nvSpPr>
      <xdr:spPr>
        <a:xfrm>
          <a:off x="14351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169435</xdr:rowOff>
    </xdr:from>
    <xdr:ext cx="762000" cy="259045"/>
    <xdr:sp macro="" textlink="">
      <xdr:nvSpPr>
        <xdr:cNvPr id="406" name="テキスト ボックス 405"/>
        <xdr:cNvSpPr txBox="1"/>
      </xdr:nvSpPr>
      <xdr:spPr>
        <a:xfrm>
          <a:off x="14020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131318</xdr:rowOff>
    </xdr:from>
    <xdr:to>
      <xdr:col>64</xdr:col>
      <xdr:colOff>152400</xdr:colOff>
      <xdr:row>44</xdr:row>
      <xdr:rowOff>61468</xdr:rowOff>
    </xdr:to>
    <xdr:sp macro="" textlink="">
      <xdr:nvSpPr>
        <xdr:cNvPr id="407" name="楕円 406"/>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46245</xdr:rowOff>
    </xdr:from>
    <xdr:ext cx="762000" cy="259045"/>
    <xdr:sp macro="" textlink="">
      <xdr:nvSpPr>
        <xdr:cNvPr id="408" name="テキスト ボックス 407"/>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これまでの徹底した公債費の適正管理などに加え、土地開発公社への無利子貸付の減少による充当可能基金額の増などから、改善傾向となっている。　</a:t>
          </a:r>
        </a:p>
        <a:p>
          <a:r>
            <a:rPr kumimoji="1" lang="ja-JP" altLang="en-US" sz="1300">
              <a:latin typeface="ＭＳ Ｐゴシック" panose="020B0600070205080204" pitchFamily="50" charset="-128"/>
              <a:ea typeface="ＭＳ Ｐゴシック" panose="020B0600070205080204" pitchFamily="50" charset="-128"/>
            </a:rPr>
            <a:t>　今後、水木しげる記念館再整備や公共施設の老朽化対応などに伴う市債借入が増加することにより、将来負担比率も増加することが見込まれるが、次世代への負担を少しでも軽減できるよう、引き続き公債費の適正管理や基金残高の維持、事業の効率的な実施に努め、より一層の財政健全化を図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136551</xdr:rowOff>
    </xdr:from>
    <xdr:to>
      <xdr:col>81</xdr:col>
      <xdr:colOff>44450</xdr:colOff>
      <xdr:row>20</xdr:row>
      <xdr:rowOff>81890</xdr:rowOff>
    </xdr:to>
    <xdr:cxnSp macro="">
      <xdr:nvCxnSpPr>
        <xdr:cNvPr id="440" name="直線コネクタ 439"/>
        <xdr:cNvCxnSpPr/>
      </xdr:nvCxnSpPr>
      <xdr:spPr>
        <a:xfrm flipV="1">
          <a:off x="16179800" y="3394101"/>
          <a:ext cx="838200" cy="1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81890</xdr:rowOff>
    </xdr:from>
    <xdr:to>
      <xdr:col>77</xdr:col>
      <xdr:colOff>44450</xdr:colOff>
      <xdr:row>21</xdr:row>
      <xdr:rowOff>40742</xdr:rowOff>
    </xdr:to>
    <xdr:cxnSp macro="">
      <xdr:nvCxnSpPr>
        <xdr:cNvPr id="443" name="直線コネクタ 442"/>
        <xdr:cNvCxnSpPr/>
      </xdr:nvCxnSpPr>
      <xdr:spPr>
        <a:xfrm flipV="1">
          <a:off x="15290800" y="351089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40742</xdr:rowOff>
    </xdr:from>
    <xdr:to>
      <xdr:col>72</xdr:col>
      <xdr:colOff>203200</xdr:colOff>
      <xdr:row>21</xdr:row>
      <xdr:rowOff>72593</xdr:rowOff>
    </xdr:to>
    <xdr:cxnSp macro="">
      <xdr:nvCxnSpPr>
        <xdr:cNvPr id="446" name="直線コネクタ 445"/>
        <xdr:cNvCxnSpPr/>
      </xdr:nvCxnSpPr>
      <xdr:spPr>
        <a:xfrm flipV="1">
          <a:off x="14401800" y="3641192"/>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8" name="テキスト ボックス 447"/>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59081</xdr:rowOff>
    </xdr:from>
    <xdr:to>
      <xdr:col>68</xdr:col>
      <xdr:colOff>152400</xdr:colOff>
      <xdr:row>21</xdr:row>
      <xdr:rowOff>72593</xdr:rowOff>
    </xdr:to>
    <xdr:cxnSp macro="">
      <xdr:nvCxnSpPr>
        <xdr:cNvPr id="449" name="直線コネクタ 448"/>
        <xdr:cNvCxnSpPr/>
      </xdr:nvCxnSpPr>
      <xdr:spPr>
        <a:xfrm>
          <a:off x="13512800" y="3659531"/>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30632</xdr:rowOff>
    </xdr:from>
    <xdr:to>
      <xdr:col>68</xdr:col>
      <xdr:colOff>203200</xdr:colOff>
      <xdr:row>16</xdr:row>
      <xdr:rowOff>132232</xdr:rowOff>
    </xdr:to>
    <xdr:sp macro="" textlink="">
      <xdr:nvSpPr>
        <xdr:cNvPr id="450" name="フローチャート: 判断 449"/>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51" name="テキスト ボックス 450"/>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2" name="フローチャート: 判断 451"/>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53" name="テキスト ボックス 452"/>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85751</xdr:rowOff>
    </xdr:from>
    <xdr:to>
      <xdr:col>81</xdr:col>
      <xdr:colOff>95250</xdr:colOff>
      <xdr:row>20</xdr:row>
      <xdr:rowOff>15901</xdr:rowOff>
    </xdr:to>
    <xdr:sp macro="" textlink="">
      <xdr:nvSpPr>
        <xdr:cNvPr id="459" name="楕円 458"/>
        <xdr:cNvSpPr/>
      </xdr:nvSpPr>
      <xdr:spPr>
        <a:xfrm>
          <a:off x="16967200" y="334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57828</xdr:rowOff>
    </xdr:from>
    <xdr:ext cx="762000" cy="259045"/>
    <xdr:sp macro="" textlink="">
      <xdr:nvSpPr>
        <xdr:cNvPr id="460" name="将来負担の状況該当値テキスト"/>
        <xdr:cNvSpPr txBox="1"/>
      </xdr:nvSpPr>
      <xdr:spPr>
        <a:xfrm>
          <a:off x="17106900" y="33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31090</xdr:rowOff>
    </xdr:from>
    <xdr:to>
      <xdr:col>77</xdr:col>
      <xdr:colOff>95250</xdr:colOff>
      <xdr:row>20</xdr:row>
      <xdr:rowOff>132690</xdr:rowOff>
    </xdr:to>
    <xdr:sp macro="" textlink="">
      <xdr:nvSpPr>
        <xdr:cNvPr id="461" name="楕円 460"/>
        <xdr:cNvSpPr/>
      </xdr:nvSpPr>
      <xdr:spPr>
        <a:xfrm>
          <a:off x="16129000" y="34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117467</xdr:rowOff>
    </xdr:from>
    <xdr:ext cx="736600" cy="259045"/>
    <xdr:sp macro="" textlink="">
      <xdr:nvSpPr>
        <xdr:cNvPr id="462" name="テキスト ボックス 461"/>
        <xdr:cNvSpPr txBox="1"/>
      </xdr:nvSpPr>
      <xdr:spPr>
        <a:xfrm>
          <a:off x="15798800" y="3546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161392</xdr:rowOff>
    </xdr:from>
    <xdr:to>
      <xdr:col>73</xdr:col>
      <xdr:colOff>44450</xdr:colOff>
      <xdr:row>21</xdr:row>
      <xdr:rowOff>91542</xdr:rowOff>
    </xdr:to>
    <xdr:sp macro="" textlink="">
      <xdr:nvSpPr>
        <xdr:cNvPr id="463" name="楕円 462"/>
        <xdr:cNvSpPr/>
      </xdr:nvSpPr>
      <xdr:spPr>
        <a:xfrm>
          <a:off x="15240000" y="35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76319</xdr:rowOff>
    </xdr:from>
    <xdr:ext cx="762000" cy="259045"/>
    <xdr:sp macro="" textlink="">
      <xdr:nvSpPr>
        <xdr:cNvPr id="464" name="テキスト ボックス 463"/>
        <xdr:cNvSpPr txBox="1"/>
      </xdr:nvSpPr>
      <xdr:spPr>
        <a:xfrm>
          <a:off x="14909800" y="367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21793</xdr:rowOff>
    </xdr:from>
    <xdr:to>
      <xdr:col>68</xdr:col>
      <xdr:colOff>203200</xdr:colOff>
      <xdr:row>21</xdr:row>
      <xdr:rowOff>123393</xdr:rowOff>
    </xdr:to>
    <xdr:sp macro="" textlink="">
      <xdr:nvSpPr>
        <xdr:cNvPr id="465" name="楕円 464"/>
        <xdr:cNvSpPr/>
      </xdr:nvSpPr>
      <xdr:spPr>
        <a:xfrm>
          <a:off x="14351000" y="36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108170</xdr:rowOff>
    </xdr:from>
    <xdr:ext cx="762000" cy="259045"/>
    <xdr:sp macro="" textlink="">
      <xdr:nvSpPr>
        <xdr:cNvPr id="466" name="テキスト ボックス 465"/>
        <xdr:cNvSpPr txBox="1"/>
      </xdr:nvSpPr>
      <xdr:spPr>
        <a:xfrm>
          <a:off x="14020800" y="37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8281</xdr:rowOff>
    </xdr:from>
    <xdr:to>
      <xdr:col>64</xdr:col>
      <xdr:colOff>152400</xdr:colOff>
      <xdr:row>21</xdr:row>
      <xdr:rowOff>109881</xdr:rowOff>
    </xdr:to>
    <xdr:sp macro="" textlink="">
      <xdr:nvSpPr>
        <xdr:cNvPr id="467" name="楕円 466"/>
        <xdr:cNvSpPr/>
      </xdr:nvSpPr>
      <xdr:spPr>
        <a:xfrm>
          <a:off x="13462000" y="360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94658</xdr:rowOff>
    </xdr:from>
    <xdr:ext cx="762000" cy="259045"/>
    <xdr:sp macro="" textlink="">
      <xdr:nvSpPr>
        <xdr:cNvPr id="468" name="テキスト ボックス 467"/>
        <xdr:cNvSpPr txBox="1"/>
      </xdr:nvSpPr>
      <xdr:spPr>
        <a:xfrm>
          <a:off x="13131800" y="369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32,985
32,499
29.11
20,333,414
19,665,830
520,509
8,297,418
11,813,350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分の職員数を新規採用職員で補充していることなどが、人件費の抑制につながっているものの、共済費や昇給による給与等が増加しており、また、歳入においては臨時財政対策債が大幅に減少したことから、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引き続き中期職員採用計画に基づき、人件費の適正管理に努めるとともに、財源の確保に努める。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37</xdr:row>
      <xdr:rowOff>60706</xdr:rowOff>
    </xdr:to>
    <xdr:cxnSp macro="">
      <xdr:nvCxnSpPr>
        <xdr:cNvPr id="64" name="直線コネクタ 63"/>
        <xdr:cNvCxnSpPr/>
      </xdr:nvCxnSpPr>
      <xdr:spPr>
        <a:xfrm>
          <a:off x="3987800" y="63083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37</xdr:row>
      <xdr:rowOff>37846</xdr:rowOff>
    </xdr:to>
    <xdr:cxnSp macro="">
      <xdr:nvCxnSpPr>
        <xdr:cNvPr id="67" name="直線コネクタ 66"/>
        <xdr:cNvCxnSpPr/>
      </xdr:nvCxnSpPr>
      <xdr:spPr>
        <a:xfrm flipV="1">
          <a:off x="3098800" y="6308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37</xdr:row>
      <xdr:rowOff>37846</xdr:rowOff>
    </xdr:to>
    <xdr:cxnSp macro="">
      <xdr:nvCxnSpPr>
        <xdr:cNvPr id="70" name="直線コネクタ 69"/>
        <xdr:cNvCxnSpPr/>
      </xdr:nvCxnSpPr>
      <xdr:spPr>
        <a:xfrm>
          <a:off x="2209800" y="6303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65278</xdr:rowOff>
    </xdr:to>
    <xdr:cxnSp macro="">
      <xdr:nvCxnSpPr>
        <xdr:cNvPr id="73" name="直線コネクタ 72"/>
        <xdr:cNvCxnSpPr/>
      </xdr:nvCxnSpPr>
      <xdr:spPr>
        <a:xfrm flipV="1">
          <a:off x="1320800" y="63037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88" name="テキスト ボックス 87"/>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近年、行財政改革における経常的経費抑制の取り組みや、公共施設への指定管理者制度導入などにより類似団体平均を下回っていたが、令和４年度は市民交流センター管理費の皆増などにより、前年度比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ポイントの増となり、類似団体平均との比較においても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引き続き既存事業の見直し等により経常経費の削減に努めるとともに、財源の確保に努める。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149860</xdr:rowOff>
    </xdr:to>
    <xdr:cxnSp macro="">
      <xdr:nvCxnSpPr>
        <xdr:cNvPr id="125" name="直線コネクタ 124"/>
        <xdr:cNvCxnSpPr/>
      </xdr:nvCxnSpPr>
      <xdr:spPr>
        <a:xfrm>
          <a:off x="15671800" y="26873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16</xdr:row>
      <xdr:rowOff>12700</xdr:rowOff>
    </xdr:to>
    <xdr:cxnSp macro="">
      <xdr:nvCxnSpPr>
        <xdr:cNvPr id="128" name="直線コネクタ 127"/>
        <xdr:cNvCxnSpPr/>
      </xdr:nvCxnSpPr>
      <xdr:spPr>
        <a:xfrm flipV="1">
          <a:off x="14782800" y="2687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35560</xdr:rowOff>
    </xdr:to>
    <xdr:cxnSp macro="">
      <xdr:nvCxnSpPr>
        <xdr:cNvPr id="131" name="直線コネクタ 130"/>
        <xdr:cNvCxnSpPr/>
      </xdr:nvCxnSpPr>
      <xdr:spPr>
        <a:xfrm flipV="1">
          <a:off x="13893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66040</xdr:rowOff>
    </xdr:to>
    <xdr:cxnSp macro="">
      <xdr:nvCxnSpPr>
        <xdr:cNvPr id="134" name="直線コネクタ 133"/>
        <xdr:cNvCxnSpPr/>
      </xdr:nvCxnSpPr>
      <xdr:spPr>
        <a:xfrm flipV="1">
          <a:off x="13004800" y="277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36" name="テキスト ボックス 135"/>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5"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6" name="楕円 145"/>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7" name="テキスト ボックス 146"/>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9" name="テキスト ボックス 148"/>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0" name="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1" name="テキスト ボックス 150"/>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2" name="楕円 151"/>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3" name="テキスト ボックス 152"/>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型コロナウイルス感染症対策関連の給付金事業が減少したものの、物価高騰対策関連の給付金の皆増や生活保護費及び障がい者関連費、保育所関連費などが増となっていることなどから、依然として類似団体平均を</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今後も少子高齢化や医療の高度化による扶助費の増加が見込まれるが、物価高騰対策による生活再建支援、健康増進事業による健康寿命の延伸などに取り組むことで、増加傾向に歯止めをかけ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85090</xdr:rowOff>
    </xdr:from>
    <xdr:to>
      <xdr:col>24</xdr:col>
      <xdr:colOff>25400</xdr:colOff>
      <xdr:row>57</xdr:row>
      <xdr:rowOff>153670</xdr:rowOff>
    </xdr:to>
    <xdr:cxnSp macro="">
      <xdr:nvCxnSpPr>
        <xdr:cNvPr id="185" name="直線コネクタ 184"/>
        <xdr:cNvCxnSpPr/>
      </xdr:nvCxnSpPr>
      <xdr:spPr>
        <a:xfrm>
          <a:off x="3987800" y="9857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85090</xdr:rowOff>
    </xdr:from>
    <xdr:to>
      <xdr:col>19</xdr:col>
      <xdr:colOff>187325</xdr:colOff>
      <xdr:row>58</xdr:row>
      <xdr:rowOff>35560</xdr:rowOff>
    </xdr:to>
    <xdr:cxnSp macro="">
      <xdr:nvCxnSpPr>
        <xdr:cNvPr id="188" name="直線コネクタ 187"/>
        <xdr:cNvCxnSpPr/>
      </xdr:nvCxnSpPr>
      <xdr:spPr>
        <a:xfrm flipV="1">
          <a:off x="3098800" y="9857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58</xdr:row>
      <xdr:rowOff>81280</xdr:rowOff>
    </xdr:to>
    <xdr:cxnSp macro="">
      <xdr:nvCxnSpPr>
        <xdr:cNvPr id="191" name="直線コネクタ 190"/>
        <xdr:cNvCxnSpPr/>
      </xdr:nvCxnSpPr>
      <xdr:spPr>
        <a:xfrm flipV="1">
          <a:off x="2209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146067</xdr:rowOff>
    </xdr:from>
    <xdr:ext cx="762000" cy="259045"/>
    <xdr:sp macro="" textlink="">
      <xdr:nvSpPr>
        <xdr:cNvPr id="193" name="テキスト ボックス 192"/>
        <xdr:cNvSpPr txBox="1"/>
      </xdr:nvSpPr>
      <xdr:spPr>
        <a:xfrm>
          <a:off x="2717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xdr:rowOff>
    </xdr:from>
    <xdr:to>
      <xdr:col>11</xdr:col>
      <xdr:colOff>9525</xdr:colOff>
      <xdr:row>58</xdr:row>
      <xdr:rowOff>81280</xdr:rowOff>
    </xdr:to>
    <xdr:cxnSp macro="">
      <xdr:nvCxnSpPr>
        <xdr:cNvPr id="194" name="直線コネクタ 193"/>
        <xdr:cNvCxnSpPr/>
      </xdr:nvCxnSpPr>
      <xdr:spPr>
        <a:xfrm>
          <a:off x="1320800" y="994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50817</xdr:rowOff>
    </xdr:from>
    <xdr:ext cx="762000" cy="259045"/>
    <xdr:sp macro="" textlink="">
      <xdr:nvSpPr>
        <xdr:cNvPr id="196" name="テキスト ボックス 195"/>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198" name="テキスト ボックス 197"/>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102870</xdr:rowOff>
    </xdr:from>
    <xdr:to>
      <xdr:col>24</xdr:col>
      <xdr:colOff>76200</xdr:colOff>
      <xdr:row>58</xdr:row>
      <xdr:rowOff>33020</xdr:rowOff>
    </xdr:to>
    <xdr:sp macro="" textlink="">
      <xdr:nvSpPr>
        <xdr:cNvPr id="204" name="楕円 203"/>
        <xdr:cNvSpPr/>
      </xdr:nvSpPr>
      <xdr:spPr>
        <a:xfrm>
          <a:off x="4775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74947</xdr:rowOff>
    </xdr:from>
    <xdr:ext cx="762000" cy="259045"/>
    <xdr:sp macro="" textlink="">
      <xdr:nvSpPr>
        <xdr:cNvPr id="205" name="扶助費該当値テキスト"/>
        <xdr:cNvSpPr txBox="1"/>
      </xdr:nvSpPr>
      <xdr:spPr>
        <a:xfrm>
          <a:off x="4914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34290</xdr:rowOff>
    </xdr:from>
    <xdr:to>
      <xdr:col>20</xdr:col>
      <xdr:colOff>38100</xdr:colOff>
      <xdr:row>57</xdr:row>
      <xdr:rowOff>135890</xdr:rowOff>
    </xdr:to>
    <xdr:sp macro="" textlink="">
      <xdr:nvSpPr>
        <xdr:cNvPr id="206" name="楕円 205"/>
        <xdr:cNvSpPr/>
      </xdr:nvSpPr>
      <xdr:spPr>
        <a:xfrm>
          <a:off x="3937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120667</xdr:rowOff>
    </xdr:from>
    <xdr:ext cx="736600" cy="259045"/>
    <xdr:sp macro="" textlink="">
      <xdr:nvSpPr>
        <xdr:cNvPr id="207" name="テキスト ボックス 206"/>
        <xdr:cNvSpPr txBox="1"/>
      </xdr:nvSpPr>
      <xdr:spPr>
        <a:xfrm>
          <a:off x="3606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08" name="楕円 207"/>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09" name="テキスト ボックス 208"/>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30480</xdr:rowOff>
    </xdr:from>
    <xdr:to>
      <xdr:col>11</xdr:col>
      <xdr:colOff>60325</xdr:colOff>
      <xdr:row>58</xdr:row>
      <xdr:rowOff>132080</xdr:rowOff>
    </xdr:to>
    <xdr:sp macro="" textlink="">
      <xdr:nvSpPr>
        <xdr:cNvPr id="210" name="楕円 209"/>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116857</xdr:rowOff>
    </xdr:from>
    <xdr:ext cx="762000" cy="259045"/>
    <xdr:sp macro="" textlink="">
      <xdr:nvSpPr>
        <xdr:cNvPr id="211" name="テキスト ボックス 210"/>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125730</xdr:rowOff>
    </xdr:from>
    <xdr:to>
      <xdr:col>6</xdr:col>
      <xdr:colOff>171450</xdr:colOff>
      <xdr:row>58</xdr:row>
      <xdr:rowOff>55880</xdr:rowOff>
    </xdr:to>
    <xdr:sp macro="" textlink="">
      <xdr:nvSpPr>
        <xdr:cNvPr id="212" name="楕円 211"/>
        <xdr:cNvSpPr/>
      </xdr:nvSpPr>
      <xdr:spPr>
        <a:xfrm>
          <a:off x="1270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40657</xdr:rowOff>
    </xdr:from>
    <xdr:ext cx="762000" cy="259045"/>
    <xdr:sp macro="" textlink="">
      <xdr:nvSpPr>
        <xdr:cNvPr id="213" name="テキスト ボックス 212"/>
        <xdr:cNvSpPr txBox="1"/>
      </xdr:nvSpPr>
      <xdr:spPr>
        <a:xfrm>
          <a:off x="939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土地区画整理費特別会計への繰出金の皆減などにより、その他の経費は減少したものの、依然として類似団体平均を大きく上回っている。</a:t>
          </a:r>
        </a:p>
        <a:p>
          <a:r>
            <a:rPr kumimoji="1" lang="ja-JP" altLang="en-US" sz="1200">
              <a:latin typeface="ＭＳ Ｐゴシック" panose="020B0600070205080204" pitchFamily="50" charset="-128"/>
              <a:ea typeface="ＭＳ Ｐゴシック" panose="020B0600070205080204" pitchFamily="50" charset="-128"/>
            </a:rPr>
            <a:t>　国民健康保険、後期高齢者医療及び介護保険への繰出金については、健康増進事業などによる健康寿命の延伸を図ることで、下水道事業に対する繰出金については普通会計と同様に公債費の適正管理を継続することで、繰出金の抑制に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67128</xdr:rowOff>
    </xdr:from>
    <xdr:to>
      <xdr:col>82</xdr:col>
      <xdr:colOff>107950</xdr:colOff>
      <xdr:row>60</xdr:row>
      <xdr:rowOff>154215</xdr:rowOff>
    </xdr:to>
    <xdr:cxnSp macro="">
      <xdr:nvCxnSpPr>
        <xdr:cNvPr id="248" name="直線コネクタ 247"/>
        <xdr:cNvCxnSpPr/>
      </xdr:nvCxnSpPr>
      <xdr:spPr>
        <a:xfrm>
          <a:off x="15671800" y="103541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67128</xdr:rowOff>
    </xdr:from>
    <xdr:to>
      <xdr:col>78</xdr:col>
      <xdr:colOff>69850</xdr:colOff>
      <xdr:row>61</xdr:row>
      <xdr:rowOff>69850</xdr:rowOff>
    </xdr:to>
    <xdr:cxnSp macro="">
      <xdr:nvCxnSpPr>
        <xdr:cNvPr id="251" name="直線コネクタ 250"/>
        <xdr:cNvCxnSpPr/>
      </xdr:nvCxnSpPr>
      <xdr:spPr>
        <a:xfrm flipV="1">
          <a:off x="14782800" y="103541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69850</xdr:rowOff>
    </xdr:from>
    <xdr:to>
      <xdr:col>73</xdr:col>
      <xdr:colOff>180975</xdr:colOff>
      <xdr:row>61</xdr:row>
      <xdr:rowOff>91622</xdr:rowOff>
    </xdr:to>
    <xdr:cxnSp macro="">
      <xdr:nvCxnSpPr>
        <xdr:cNvPr id="254" name="直線コネクタ 253"/>
        <xdr:cNvCxnSpPr/>
      </xdr:nvCxnSpPr>
      <xdr:spPr>
        <a:xfrm flipV="1">
          <a:off x="13893800" y="10528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6" name="テキスト ボックス 255"/>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91622</xdr:rowOff>
    </xdr:from>
    <xdr:to>
      <xdr:col>69</xdr:col>
      <xdr:colOff>92075</xdr:colOff>
      <xdr:row>61</xdr:row>
      <xdr:rowOff>124278</xdr:rowOff>
    </xdr:to>
    <xdr:cxnSp macro="">
      <xdr:nvCxnSpPr>
        <xdr:cNvPr id="257" name="直線コネクタ 256"/>
        <xdr:cNvCxnSpPr/>
      </xdr:nvCxnSpPr>
      <xdr:spPr>
        <a:xfrm flipV="1">
          <a:off x="13004800" y="10550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5642</xdr:rowOff>
    </xdr:from>
    <xdr:ext cx="762000" cy="259045"/>
    <xdr:sp macro="" textlink="">
      <xdr:nvSpPr>
        <xdr:cNvPr id="259" name="テキスト ボックス 258"/>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61" name="テキスト ボックス 260"/>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103415</xdr:rowOff>
    </xdr:from>
    <xdr:to>
      <xdr:col>82</xdr:col>
      <xdr:colOff>158750</xdr:colOff>
      <xdr:row>61</xdr:row>
      <xdr:rowOff>33565</xdr:rowOff>
    </xdr:to>
    <xdr:sp macro="" textlink="">
      <xdr:nvSpPr>
        <xdr:cNvPr id="267" name="楕円 266"/>
        <xdr:cNvSpPr/>
      </xdr:nvSpPr>
      <xdr:spPr>
        <a:xfrm>
          <a:off x="164592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75492</xdr:rowOff>
    </xdr:from>
    <xdr:ext cx="762000" cy="259045"/>
    <xdr:sp macro="" textlink="">
      <xdr:nvSpPr>
        <xdr:cNvPr id="268" name="その他該当値テキスト"/>
        <xdr:cNvSpPr txBox="1"/>
      </xdr:nvSpPr>
      <xdr:spPr>
        <a:xfrm>
          <a:off x="16598900" y="1036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16328</xdr:rowOff>
    </xdr:from>
    <xdr:to>
      <xdr:col>78</xdr:col>
      <xdr:colOff>120650</xdr:colOff>
      <xdr:row>60</xdr:row>
      <xdr:rowOff>117928</xdr:rowOff>
    </xdr:to>
    <xdr:sp macro="" textlink="">
      <xdr:nvSpPr>
        <xdr:cNvPr id="269" name="楕円 268"/>
        <xdr:cNvSpPr/>
      </xdr:nvSpPr>
      <xdr:spPr>
        <a:xfrm>
          <a:off x="15621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102705</xdr:rowOff>
    </xdr:from>
    <xdr:ext cx="736600" cy="259045"/>
    <xdr:sp macro="" textlink="">
      <xdr:nvSpPr>
        <xdr:cNvPr id="270" name="テキスト ボックス 269"/>
        <xdr:cNvSpPr txBox="1"/>
      </xdr:nvSpPr>
      <xdr:spPr>
        <a:xfrm>
          <a:off x="15290800" y="1038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1" name="楕円 270"/>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2" name="テキスト ボックス 271"/>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40822</xdr:rowOff>
    </xdr:from>
    <xdr:to>
      <xdr:col>69</xdr:col>
      <xdr:colOff>142875</xdr:colOff>
      <xdr:row>61</xdr:row>
      <xdr:rowOff>142422</xdr:rowOff>
    </xdr:to>
    <xdr:sp macro="" textlink="">
      <xdr:nvSpPr>
        <xdr:cNvPr id="273" name="楕円 272"/>
        <xdr:cNvSpPr/>
      </xdr:nvSpPr>
      <xdr:spPr>
        <a:xfrm>
          <a:off x="13843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127199</xdr:rowOff>
    </xdr:from>
    <xdr:ext cx="762000" cy="259045"/>
    <xdr:sp macro="" textlink="">
      <xdr:nvSpPr>
        <xdr:cNvPr id="274" name="テキスト ボックス 273"/>
        <xdr:cNvSpPr txBox="1"/>
      </xdr:nvSpPr>
      <xdr:spPr>
        <a:xfrm>
          <a:off x="13512800" y="105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73478</xdr:rowOff>
    </xdr:from>
    <xdr:to>
      <xdr:col>65</xdr:col>
      <xdr:colOff>53975</xdr:colOff>
      <xdr:row>62</xdr:row>
      <xdr:rowOff>3628</xdr:rowOff>
    </xdr:to>
    <xdr:sp macro="" textlink="">
      <xdr:nvSpPr>
        <xdr:cNvPr id="275" name="楕円 274"/>
        <xdr:cNvSpPr/>
      </xdr:nvSpPr>
      <xdr:spPr>
        <a:xfrm>
          <a:off x="12954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159855</xdr:rowOff>
    </xdr:from>
    <xdr:ext cx="762000" cy="259045"/>
    <xdr:sp macro="" textlink="">
      <xdr:nvSpPr>
        <xdr:cNvPr id="276" name="テキスト ボックス 275"/>
        <xdr:cNvSpPr txBox="1"/>
      </xdr:nvSpPr>
      <xdr:spPr>
        <a:xfrm>
          <a:off x="12623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費用対効果の検証など、事業の見直しを継続してきたことにより類似団体平均を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引き続き既存事業の見直し等による経常経費の削減に努めていく。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133858</xdr:rowOff>
    </xdr:to>
    <xdr:cxnSp macro="">
      <xdr:nvCxnSpPr>
        <xdr:cNvPr id="306" name="直線コネクタ 305"/>
        <xdr:cNvCxnSpPr/>
      </xdr:nvCxnSpPr>
      <xdr:spPr>
        <a:xfrm>
          <a:off x="15671800" y="61163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143002</xdr:rowOff>
    </xdr:to>
    <xdr:cxnSp macro="">
      <xdr:nvCxnSpPr>
        <xdr:cNvPr id="309" name="直線コネクタ 308"/>
        <xdr:cNvCxnSpPr/>
      </xdr:nvCxnSpPr>
      <xdr:spPr>
        <a:xfrm flipV="1">
          <a:off x="14782800" y="61163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165862</xdr:rowOff>
    </xdr:to>
    <xdr:cxnSp macro="">
      <xdr:nvCxnSpPr>
        <xdr:cNvPr id="312" name="直線コネクタ 311"/>
        <xdr:cNvCxnSpPr/>
      </xdr:nvCxnSpPr>
      <xdr:spPr>
        <a:xfrm flipV="1">
          <a:off x="13893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17272</xdr:rowOff>
    </xdr:to>
    <xdr:cxnSp macro="">
      <xdr:nvCxnSpPr>
        <xdr:cNvPr id="315" name="直線コネクタ 314"/>
        <xdr:cNvCxnSpPr/>
      </xdr:nvCxnSpPr>
      <xdr:spPr>
        <a:xfrm flipV="1">
          <a:off x="13004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7" name="テキスト ボックス 316"/>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9" name="テキスト ボックス 318"/>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25" name="楕円 324"/>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6"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7" name="楕円 326"/>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8" name="テキスト ボックス 327"/>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9" name="楕円 328"/>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0" name="テキスト ボックス 329"/>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1" name="楕円 330"/>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2" name="テキスト ボックス 331"/>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3" name="楕円 332"/>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4" name="テキスト ボックス 333"/>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行財政改革を本格的に開始した平成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年度以降、投資的事業を厳選し、市債の発行を抑制する等、公債費の適正管理に努めており、その結果として、市債残高は平成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年度をピークに減少してきており、公債費についても平成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年度をピークに年々減少してきている。</a:t>
          </a:r>
        </a:p>
        <a:p>
          <a:r>
            <a:rPr kumimoji="1" lang="ja-JP" altLang="en-US" sz="1300">
              <a:latin typeface="ＭＳ Ｐゴシック" panose="020B0600070205080204" pitchFamily="50" charset="-128"/>
              <a:ea typeface="ＭＳ Ｐゴシック" panose="020B0600070205080204" pitchFamily="50" charset="-128"/>
            </a:rPr>
            <a:t>　令和４年度については、歳入において臨時財政対策債が大幅に減少したことから、前年度比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今後も市債発行や公債費の適正管理に努め、減少を図っていく。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42635</xdr:rowOff>
    </xdr:from>
    <xdr:to>
      <xdr:col>24</xdr:col>
      <xdr:colOff>25400</xdr:colOff>
      <xdr:row>75</xdr:row>
      <xdr:rowOff>97065</xdr:rowOff>
    </xdr:to>
    <xdr:cxnSp macro="">
      <xdr:nvCxnSpPr>
        <xdr:cNvPr id="369" name="直線コネクタ 368"/>
        <xdr:cNvCxnSpPr/>
      </xdr:nvCxnSpPr>
      <xdr:spPr>
        <a:xfrm>
          <a:off x="3987800" y="129013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42635</xdr:rowOff>
    </xdr:from>
    <xdr:to>
      <xdr:col>19</xdr:col>
      <xdr:colOff>187325</xdr:colOff>
      <xdr:row>76</xdr:row>
      <xdr:rowOff>1814</xdr:rowOff>
    </xdr:to>
    <xdr:cxnSp macro="">
      <xdr:nvCxnSpPr>
        <xdr:cNvPr id="372" name="直線コネクタ 371"/>
        <xdr:cNvCxnSpPr/>
      </xdr:nvCxnSpPr>
      <xdr:spPr>
        <a:xfrm flipV="1">
          <a:off x="3098800" y="12901385"/>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1814</xdr:rowOff>
    </xdr:from>
    <xdr:to>
      <xdr:col>15</xdr:col>
      <xdr:colOff>98425</xdr:colOff>
      <xdr:row>76</xdr:row>
      <xdr:rowOff>88900</xdr:rowOff>
    </xdr:to>
    <xdr:cxnSp macro="">
      <xdr:nvCxnSpPr>
        <xdr:cNvPr id="375" name="直線コネクタ 374"/>
        <xdr:cNvCxnSpPr/>
      </xdr:nvCxnSpPr>
      <xdr:spPr>
        <a:xfrm flipV="1">
          <a:off x="2209800" y="13032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77" name="テキスト ボックス 376"/>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77</xdr:row>
      <xdr:rowOff>58964</xdr:rowOff>
    </xdr:to>
    <xdr:cxnSp macro="">
      <xdr:nvCxnSpPr>
        <xdr:cNvPr id="378" name="直線コネクタ 377"/>
        <xdr:cNvCxnSpPr/>
      </xdr:nvCxnSpPr>
      <xdr:spPr>
        <a:xfrm flipV="1">
          <a:off x="1320800" y="131191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80" name="テキスト ボックス 379"/>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2" name="テキスト ボックス 381"/>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46265</xdr:rowOff>
    </xdr:from>
    <xdr:to>
      <xdr:col>24</xdr:col>
      <xdr:colOff>76200</xdr:colOff>
      <xdr:row>75</xdr:row>
      <xdr:rowOff>147864</xdr:rowOff>
    </xdr:to>
    <xdr:sp macro="" textlink="">
      <xdr:nvSpPr>
        <xdr:cNvPr id="388" name="楕円 387"/>
        <xdr:cNvSpPr/>
      </xdr:nvSpPr>
      <xdr:spPr>
        <a:xfrm>
          <a:off x="47752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62792</xdr:rowOff>
    </xdr:from>
    <xdr:ext cx="762000" cy="259045"/>
    <xdr:sp macro="" textlink="">
      <xdr:nvSpPr>
        <xdr:cNvPr id="389" name="公債費該当値テキスト"/>
        <xdr:cNvSpPr txBox="1"/>
      </xdr:nvSpPr>
      <xdr:spPr>
        <a:xfrm>
          <a:off x="49149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163285</xdr:rowOff>
    </xdr:from>
    <xdr:to>
      <xdr:col>20</xdr:col>
      <xdr:colOff>38100</xdr:colOff>
      <xdr:row>75</xdr:row>
      <xdr:rowOff>93435</xdr:rowOff>
    </xdr:to>
    <xdr:sp macro="" textlink="">
      <xdr:nvSpPr>
        <xdr:cNvPr id="390" name="楕円 389"/>
        <xdr:cNvSpPr/>
      </xdr:nvSpPr>
      <xdr:spPr>
        <a:xfrm>
          <a:off x="3937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103612</xdr:rowOff>
    </xdr:from>
    <xdr:ext cx="736600" cy="259045"/>
    <xdr:sp macro="" textlink="">
      <xdr:nvSpPr>
        <xdr:cNvPr id="391" name="テキスト ボックス 390"/>
        <xdr:cNvSpPr txBox="1"/>
      </xdr:nvSpPr>
      <xdr:spPr>
        <a:xfrm>
          <a:off x="3606800" y="1261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122465</xdr:rowOff>
    </xdr:from>
    <xdr:to>
      <xdr:col>15</xdr:col>
      <xdr:colOff>149225</xdr:colOff>
      <xdr:row>76</xdr:row>
      <xdr:rowOff>52614</xdr:rowOff>
    </xdr:to>
    <xdr:sp macro="" textlink="">
      <xdr:nvSpPr>
        <xdr:cNvPr id="392" name="楕円 391"/>
        <xdr:cNvSpPr/>
      </xdr:nvSpPr>
      <xdr:spPr>
        <a:xfrm>
          <a:off x="3048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62792</xdr:rowOff>
    </xdr:from>
    <xdr:ext cx="762000" cy="259045"/>
    <xdr:sp macro="" textlink="">
      <xdr:nvSpPr>
        <xdr:cNvPr id="393" name="テキスト ボックス 392"/>
        <xdr:cNvSpPr txBox="1"/>
      </xdr:nvSpPr>
      <xdr:spPr>
        <a:xfrm>
          <a:off x="2717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4" name="楕円 393"/>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5" name="テキスト ボックス 394"/>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8164</xdr:rowOff>
    </xdr:from>
    <xdr:to>
      <xdr:col>6</xdr:col>
      <xdr:colOff>171450</xdr:colOff>
      <xdr:row>77</xdr:row>
      <xdr:rowOff>109764</xdr:rowOff>
    </xdr:to>
    <xdr:sp macro="" textlink="">
      <xdr:nvSpPr>
        <xdr:cNvPr id="396" name="楕円 395"/>
        <xdr:cNvSpPr/>
      </xdr:nvSpPr>
      <xdr:spPr>
        <a:xfrm>
          <a:off x="1270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119941</xdr:rowOff>
    </xdr:from>
    <xdr:ext cx="762000" cy="259045"/>
    <xdr:sp macro="" textlink="">
      <xdr:nvSpPr>
        <xdr:cNvPr id="397" name="テキスト ボックス 396"/>
        <xdr:cNvSpPr txBox="1"/>
      </xdr:nvSpPr>
      <xdr:spPr>
        <a:xfrm>
          <a:off x="939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歳入は臨時財政対策債が大幅に減少したことを受け、公債費以外の経常収支比率も相対的に悪化し、類似団体平均を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既存事業の見直し等による経常経費削減、地方税等の歳入確保に努め、経常収支比率の改善を図っていく。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78</xdr:row>
      <xdr:rowOff>17272</xdr:rowOff>
    </xdr:to>
    <xdr:cxnSp macro="">
      <xdr:nvCxnSpPr>
        <xdr:cNvPr id="428" name="直線コネクタ 427"/>
        <xdr:cNvCxnSpPr/>
      </xdr:nvCxnSpPr>
      <xdr:spPr>
        <a:xfrm>
          <a:off x="15671800" y="13074904"/>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77</xdr:row>
      <xdr:rowOff>161289</xdr:rowOff>
    </xdr:to>
    <xdr:cxnSp macro="">
      <xdr:nvCxnSpPr>
        <xdr:cNvPr id="431" name="直線コネクタ 430"/>
        <xdr:cNvCxnSpPr/>
      </xdr:nvCxnSpPr>
      <xdr:spPr>
        <a:xfrm flipV="1">
          <a:off x="14782800" y="13074904"/>
          <a:ext cx="8890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77</xdr:row>
      <xdr:rowOff>161289</xdr:rowOff>
    </xdr:to>
    <xdr:cxnSp macro="">
      <xdr:nvCxnSpPr>
        <xdr:cNvPr id="434" name="直線コネクタ 433"/>
        <xdr:cNvCxnSpPr/>
      </xdr:nvCxnSpPr>
      <xdr:spPr>
        <a:xfrm>
          <a:off x="13893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99568</xdr:rowOff>
    </xdr:to>
    <xdr:cxnSp macro="">
      <xdr:nvCxnSpPr>
        <xdr:cNvPr id="437" name="直線コネクタ 436"/>
        <xdr:cNvCxnSpPr/>
      </xdr:nvCxnSpPr>
      <xdr:spPr>
        <a:xfrm flipV="1">
          <a:off x="13004800" y="133583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9" name="テキスト ボックス 438"/>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41" name="テキスト ボックス 440"/>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7" name="楕円 446"/>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48"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49" name="楕円 448"/>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50" name="テキスト ボックス 449"/>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1" name="楕円 450"/>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2" name="テキスト ボックス 451"/>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3" name="楕円 452"/>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4" name="テキスト ボックス 453"/>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5" name="楕円 454"/>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6" name="テキスト ボックス 455"/>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103027</xdr:rowOff>
    </xdr:from>
    <xdr:to>
      <xdr:col>29</xdr:col>
      <xdr:colOff>127000</xdr:colOff>
      <xdr:row>18</xdr:row>
      <xdr:rowOff>107817</xdr:rowOff>
    </xdr:to>
    <xdr:cxnSp macro="">
      <xdr:nvCxnSpPr>
        <xdr:cNvPr id="49" name="直線コネクタ 48"/>
        <xdr:cNvCxnSpPr/>
      </xdr:nvCxnSpPr>
      <xdr:spPr bwMode="auto">
        <a:xfrm flipV="1">
          <a:off x="5003800" y="3236752"/>
          <a:ext cx="647700" cy="4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107817</xdr:rowOff>
    </xdr:from>
    <xdr:to>
      <xdr:col>26</xdr:col>
      <xdr:colOff>50800</xdr:colOff>
      <xdr:row>18</xdr:row>
      <xdr:rowOff>116743</xdr:rowOff>
    </xdr:to>
    <xdr:cxnSp macro="">
      <xdr:nvCxnSpPr>
        <xdr:cNvPr id="52" name="直線コネクタ 51"/>
        <xdr:cNvCxnSpPr/>
      </xdr:nvCxnSpPr>
      <xdr:spPr bwMode="auto">
        <a:xfrm flipV="1">
          <a:off x="4305300" y="3241542"/>
          <a:ext cx="698500" cy="8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116743</xdr:rowOff>
    </xdr:from>
    <xdr:to>
      <xdr:col>22</xdr:col>
      <xdr:colOff>114300</xdr:colOff>
      <xdr:row>18</xdr:row>
      <xdr:rowOff>126078</xdr:rowOff>
    </xdr:to>
    <xdr:cxnSp macro="">
      <xdr:nvCxnSpPr>
        <xdr:cNvPr id="55" name="直線コネクタ 54"/>
        <xdr:cNvCxnSpPr/>
      </xdr:nvCxnSpPr>
      <xdr:spPr bwMode="auto">
        <a:xfrm flipV="1">
          <a:off x="3606800" y="3250468"/>
          <a:ext cx="698500" cy="9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116290</xdr:rowOff>
    </xdr:from>
    <xdr:to>
      <xdr:col>18</xdr:col>
      <xdr:colOff>177800</xdr:colOff>
      <xdr:row>18</xdr:row>
      <xdr:rowOff>126078</xdr:rowOff>
    </xdr:to>
    <xdr:cxnSp macro="">
      <xdr:nvCxnSpPr>
        <xdr:cNvPr id="58" name="直線コネクタ 57"/>
        <xdr:cNvCxnSpPr/>
      </xdr:nvCxnSpPr>
      <xdr:spPr bwMode="auto">
        <a:xfrm>
          <a:off x="2908300" y="3250015"/>
          <a:ext cx="698500" cy="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98800</xdr:rowOff>
    </xdr:from>
    <xdr:ext cx="762000" cy="259045"/>
    <xdr:sp macro="" textlink="">
      <xdr:nvSpPr>
        <xdr:cNvPr id="62" name="テキスト ボックス 61"/>
        <xdr:cNvSpPr txBox="1"/>
      </xdr:nvSpPr>
      <xdr:spPr>
        <a:xfrm>
          <a:off x="2527300" y="28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52227</xdr:rowOff>
    </xdr:from>
    <xdr:to>
      <xdr:col>29</xdr:col>
      <xdr:colOff>177800</xdr:colOff>
      <xdr:row>18</xdr:row>
      <xdr:rowOff>153827</xdr:rowOff>
    </xdr:to>
    <xdr:sp macro="" textlink="">
      <xdr:nvSpPr>
        <xdr:cNvPr id="68" name="楕円 67"/>
        <xdr:cNvSpPr/>
      </xdr:nvSpPr>
      <xdr:spPr bwMode="auto">
        <a:xfrm>
          <a:off x="5600700" y="3185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132254</xdr:rowOff>
    </xdr:from>
    <xdr:ext cx="762000" cy="259045"/>
    <xdr:sp macro="" textlink="">
      <xdr:nvSpPr>
        <xdr:cNvPr id="69" name="人口1人当たり決算額の推移該当値テキスト130"/>
        <xdr:cNvSpPr txBox="1"/>
      </xdr:nvSpPr>
      <xdr:spPr>
        <a:xfrm>
          <a:off x="5740400" y="30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57017</xdr:rowOff>
    </xdr:from>
    <xdr:to>
      <xdr:col>26</xdr:col>
      <xdr:colOff>101600</xdr:colOff>
      <xdr:row>18</xdr:row>
      <xdr:rowOff>158617</xdr:rowOff>
    </xdr:to>
    <xdr:sp macro="" textlink="">
      <xdr:nvSpPr>
        <xdr:cNvPr id="70" name="楕円 69"/>
        <xdr:cNvSpPr/>
      </xdr:nvSpPr>
      <xdr:spPr bwMode="auto">
        <a:xfrm>
          <a:off x="4953000" y="319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143394</xdr:rowOff>
    </xdr:from>
    <xdr:ext cx="736600" cy="259045"/>
    <xdr:sp macro="" textlink="">
      <xdr:nvSpPr>
        <xdr:cNvPr id="71" name="テキスト ボックス 70"/>
        <xdr:cNvSpPr txBox="1"/>
      </xdr:nvSpPr>
      <xdr:spPr>
        <a:xfrm>
          <a:off x="4622800" y="3277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65943</xdr:rowOff>
    </xdr:from>
    <xdr:to>
      <xdr:col>22</xdr:col>
      <xdr:colOff>165100</xdr:colOff>
      <xdr:row>18</xdr:row>
      <xdr:rowOff>167543</xdr:rowOff>
    </xdr:to>
    <xdr:sp macro="" textlink="">
      <xdr:nvSpPr>
        <xdr:cNvPr id="72" name="楕円 71"/>
        <xdr:cNvSpPr/>
      </xdr:nvSpPr>
      <xdr:spPr bwMode="auto">
        <a:xfrm>
          <a:off x="4254500" y="319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152321</xdr:rowOff>
    </xdr:from>
    <xdr:ext cx="762000" cy="259045"/>
    <xdr:sp macro="" textlink="">
      <xdr:nvSpPr>
        <xdr:cNvPr id="73" name="テキスト ボックス 72"/>
        <xdr:cNvSpPr txBox="1"/>
      </xdr:nvSpPr>
      <xdr:spPr>
        <a:xfrm>
          <a:off x="3924300" y="328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75278</xdr:rowOff>
    </xdr:from>
    <xdr:to>
      <xdr:col>19</xdr:col>
      <xdr:colOff>38100</xdr:colOff>
      <xdr:row>19</xdr:row>
      <xdr:rowOff>5428</xdr:rowOff>
    </xdr:to>
    <xdr:sp macro="" textlink="">
      <xdr:nvSpPr>
        <xdr:cNvPr id="74" name="楕円 73"/>
        <xdr:cNvSpPr/>
      </xdr:nvSpPr>
      <xdr:spPr bwMode="auto">
        <a:xfrm>
          <a:off x="3556000" y="3209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161655</xdr:rowOff>
    </xdr:from>
    <xdr:ext cx="762000" cy="259045"/>
    <xdr:sp macro="" textlink="">
      <xdr:nvSpPr>
        <xdr:cNvPr id="75" name="テキスト ボックス 74"/>
        <xdr:cNvSpPr txBox="1"/>
      </xdr:nvSpPr>
      <xdr:spPr>
        <a:xfrm>
          <a:off x="3225800" y="329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65490</xdr:rowOff>
    </xdr:from>
    <xdr:to>
      <xdr:col>15</xdr:col>
      <xdr:colOff>101600</xdr:colOff>
      <xdr:row>18</xdr:row>
      <xdr:rowOff>167090</xdr:rowOff>
    </xdr:to>
    <xdr:sp macro="" textlink="">
      <xdr:nvSpPr>
        <xdr:cNvPr id="76" name="楕円 75"/>
        <xdr:cNvSpPr/>
      </xdr:nvSpPr>
      <xdr:spPr bwMode="auto">
        <a:xfrm>
          <a:off x="2857500" y="319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151867</xdr:rowOff>
    </xdr:from>
    <xdr:ext cx="762000" cy="259045"/>
    <xdr:sp macro="" textlink="">
      <xdr:nvSpPr>
        <xdr:cNvPr id="77" name="テキスト ボックス 76"/>
        <xdr:cNvSpPr txBox="1"/>
      </xdr:nvSpPr>
      <xdr:spPr>
        <a:xfrm>
          <a:off x="2527300" y="328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11347</xdr:rowOff>
    </xdr:from>
    <xdr:to>
      <xdr:col>29</xdr:col>
      <xdr:colOff>127000</xdr:colOff>
      <xdr:row>37</xdr:row>
      <xdr:rowOff>12757</xdr:rowOff>
    </xdr:to>
    <xdr:cxnSp macro="">
      <xdr:nvCxnSpPr>
        <xdr:cNvPr id="111" name="直線コネクタ 110"/>
        <xdr:cNvCxnSpPr/>
      </xdr:nvCxnSpPr>
      <xdr:spPr bwMode="auto">
        <a:xfrm flipV="1">
          <a:off x="5003800" y="7136047"/>
          <a:ext cx="647700" cy="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167574</xdr:rowOff>
    </xdr:from>
    <xdr:ext cx="762000" cy="259045"/>
    <xdr:sp macro="" textlink="">
      <xdr:nvSpPr>
        <xdr:cNvPr id="112" name="人口1人当たり決算額の推移平均値テキスト445"/>
        <xdr:cNvSpPr txBox="1"/>
      </xdr:nvSpPr>
      <xdr:spPr>
        <a:xfrm>
          <a:off x="5740400" y="7120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10566</xdr:rowOff>
    </xdr:from>
    <xdr:to>
      <xdr:col>26</xdr:col>
      <xdr:colOff>50800</xdr:colOff>
      <xdr:row>37</xdr:row>
      <xdr:rowOff>12757</xdr:rowOff>
    </xdr:to>
    <xdr:cxnSp macro="">
      <xdr:nvCxnSpPr>
        <xdr:cNvPr id="114" name="直線コネクタ 113"/>
        <xdr:cNvCxnSpPr/>
      </xdr:nvCxnSpPr>
      <xdr:spPr bwMode="auto">
        <a:xfrm>
          <a:off x="4305300" y="7135266"/>
          <a:ext cx="698500" cy="2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137954</xdr:rowOff>
    </xdr:from>
    <xdr:to>
      <xdr:col>22</xdr:col>
      <xdr:colOff>114300</xdr:colOff>
      <xdr:row>37</xdr:row>
      <xdr:rowOff>10566</xdr:rowOff>
    </xdr:to>
    <xdr:cxnSp macro="">
      <xdr:nvCxnSpPr>
        <xdr:cNvPr id="117" name="直線コネクタ 116"/>
        <xdr:cNvCxnSpPr/>
      </xdr:nvCxnSpPr>
      <xdr:spPr bwMode="auto">
        <a:xfrm>
          <a:off x="3606800" y="7091204"/>
          <a:ext cx="698500" cy="4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111569</xdr:rowOff>
    </xdr:from>
    <xdr:to>
      <xdr:col>18</xdr:col>
      <xdr:colOff>177800</xdr:colOff>
      <xdr:row>36</xdr:row>
      <xdr:rowOff>137954</xdr:rowOff>
    </xdr:to>
    <xdr:cxnSp macro="">
      <xdr:nvCxnSpPr>
        <xdr:cNvPr id="120" name="直線コネクタ 119"/>
        <xdr:cNvCxnSpPr/>
      </xdr:nvCxnSpPr>
      <xdr:spPr bwMode="auto">
        <a:xfrm>
          <a:off x="2908300" y="7064819"/>
          <a:ext cx="698500" cy="2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44296</xdr:rowOff>
    </xdr:from>
    <xdr:ext cx="762000" cy="259045"/>
    <xdr:sp macro="" textlink="">
      <xdr:nvSpPr>
        <xdr:cNvPr id="122" name="テキスト ボックス 121"/>
        <xdr:cNvSpPr txBox="1"/>
      </xdr:nvSpPr>
      <xdr:spPr>
        <a:xfrm>
          <a:off x="32258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52391</xdr:rowOff>
    </xdr:from>
    <xdr:ext cx="762000" cy="259045"/>
    <xdr:sp macro="" textlink="">
      <xdr:nvSpPr>
        <xdr:cNvPr id="124" name="テキスト ボックス 123"/>
        <xdr:cNvSpPr txBox="1"/>
      </xdr:nvSpPr>
      <xdr:spPr>
        <a:xfrm>
          <a:off x="25273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131997</xdr:rowOff>
    </xdr:from>
    <xdr:to>
      <xdr:col>29</xdr:col>
      <xdr:colOff>177800</xdr:colOff>
      <xdr:row>37</xdr:row>
      <xdr:rowOff>62147</xdr:rowOff>
    </xdr:to>
    <xdr:sp macro="" textlink="">
      <xdr:nvSpPr>
        <xdr:cNvPr id="130" name="楕円 129"/>
        <xdr:cNvSpPr/>
      </xdr:nvSpPr>
      <xdr:spPr bwMode="auto">
        <a:xfrm>
          <a:off x="5600700" y="7085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319974</xdr:rowOff>
    </xdr:from>
    <xdr:ext cx="762000" cy="259045"/>
    <xdr:sp macro="" textlink="">
      <xdr:nvSpPr>
        <xdr:cNvPr id="131" name="人口1人当たり決算額の推移該当値テキスト445"/>
        <xdr:cNvSpPr txBox="1"/>
      </xdr:nvSpPr>
      <xdr:spPr>
        <a:xfrm>
          <a:off x="5740400" y="69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133407</xdr:rowOff>
    </xdr:from>
    <xdr:to>
      <xdr:col>26</xdr:col>
      <xdr:colOff>101600</xdr:colOff>
      <xdr:row>37</xdr:row>
      <xdr:rowOff>63557</xdr:rowOff>
    </xdr:to>
    <xdr:sp macro="" textlink="">
      <xdr:nvSpPr>
        <xdr:cNvPr id="132" name="楕円 131"/>
        <xdr:cNvSpPr/>
      </xdr:nvSpPr>
      <xdr:spPr bwMode="auto">
        <a:xfrm>
          <a:off x="4953000" y="708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245184</xdr:rowOff>
    </xdr:from>
    <xdr:ext cx="736600" cy="259045"/>
    <xdr:sp macro="" textlink="">
      <xdr:nvSpPr>
        <xdr:cNvPr id="133" name="テキスト ボックス 132"/>
        <xdr:cNvSpPr txBox="1"/>
      </xdr:nvSpPr>
      <xdr:spPr>
        <a:xfrm>
          <a:off x="4622800" y="685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131216</xdr:rowOff>
    </xdr:from>
    <xdr:to>
      <xdr:col>22</xdr:col>
      <xdr:colOff>165100</xdr:colOff>
      <xdr:row>37</xdr:row>
      <xdr:rowOff>61366</xdr:rowOff>
    </xdr:to>
    <xdr:sp macro="" textlink="">
      <xdr:nvSpPr>
        <xdr:cNvPr id="134" name="楕円 133"/>
        <xdr:cNvSpPr/>
      </xdr:nvSpPr>
      <xdr:spPr bwMode="auto">
        <a:xfrm>
          <a:off x="4254500" y="7084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46143</xdr:rowOff>
    </xdr:from>
    <xdr:ext cx="762000" cy="259045"/>
    <xdr:sp macro="" textlink="">
      <xdr:nvSpPr>
        <xdr:cNvPr id="135" name="テキスト ボックス 134"/>
        <xdr:cNvSpPr txBox="1"/>
      </xdr:nvSpPr>
      <xdr:spPr>
        <a:xfrm>
          <a:off x="3924300" y="717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87154</xdr:rowOff>
    </xdr:from>
    <xdr:to>
      <xdr:col>19</xdr:col>
      <xdr:colOff>38100</xdr:colOff>
      <xdr:row>37</xdr:row>
      <xdr:rowOff>17304</xdr:rowOff>
    </xdr:to>
    <xdr:sp macro="" textlink="">
      <xdr:nvSpPr>
        <xdr:cNvPr id="136" name="楕円 135"/>
        <xdr:cNvSpPr/>
      </xdr:nvSpPr>
      <xdr:spPr bwMode="auto">
        <a:xfrm>
          <a:off x="3556000" y="7040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198931</xdr:rowOff>
    </xdr:from>
    <xdr:ext cx="762000" cy="259045"/>
    <xdr:sp macro="" textlink="">
      <xdr:nvSpPr>
        <xdr:cNvPr id="137" name="テキスト ボックス 136"/>
        <xdr:cNvSpPr txBox="1"/>
      </xdr:nvSpPr>
      <xdr:spPr>
        <a:xfrm>
          <a:off x="3225800" y="68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60769</xdr:rowOff>
    </xdr:from>
    <xdr:to>
      <xdr:col>15</xdr:col>
      <xdr:colOff>101600</xdr:colOff>
      <xdr:row>36</xdr:row>
      <xdr:rowOff>162369</xdr:rowOff>
    </xdr:to>
    <xdr:sp macro="" textlink="">
      <xdr:nvSpPr>
        <xdr:cNvPr id="138" name="楕円 137"/>
        <xdr:cNvSpPr/>
      </xdr:nvSpPr>
      <xdr:spPr bwMode="auto">
        <a:xfrm>
          <a:off x="2857500" y="7014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172546</xdr:rowOff>
    </xdr:from>
    <xdr:ext cx="762000" cy="259045"/>
    <xdr:sp macro="" textlink="">
      <xdr:nvSpPr>
        <xdr:cNvPr id="139" name="テキスト ボックス 138"/>
        <xdr:cNvSpPr txBox="1"/>
      </xdr:nvSpPr>
      <xdr:spPr>
        <a:xfrm>
          <a:off x="2527300" y="678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32,985
32,499
29.11
20,333,414
19,665,830
520,509
8,297,418
11,813,350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92166</xdr:rowOff>
    </xdr:from>
    <xdr:to>
      <xdr:col>24</xdr:col>
      <xdr:colOff>63500</xdr:colOff>
      <xdr:row>37</xdr:row>
      <xdr:rowOff>106972</xdr:rowOff>
    </xdr:to>
    <xdr:cxnSp macro="">
      <xdr:nvCxnSpPr>
        <xdr:cNvPr id="60" name="直線コネクタ 59"/>
        <xdr:cNvCxnSpPr/>
      </xdr:nvCxnSpPr>
      <xdr:spPr>
        <a:xfrm flipV="1">
          <a:off x="3797300" y="6435816"/>
          <a:ext cx="838200" cy="1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106972</xdr:rowOff>
    </xdr:from>
    <xdr:to>
      <xdr:col>19</xdr:col>
      <xdr:colOff>177800</xdr:colOff>
      <xdr:row>37</xdr:row>
      <xdr:rowOff>122121</xdr:rowOff>
    </xdr:to>
    <xdr:cxnSp macro="">
      <xdr:nvCxnSpPr>
        <xdr:cNvPr id="63" name="直線コネクタ 62"/>
        <xdr:cNvCxnSpPr/>
      </xdr:nvCxnSpPr>
      <xdr:spPr>
        <a:xfrm flipV="1">
          <a:off x="2908300" y="6450622"/>
          <a:ext cx="889000" cy="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122121</xdr:rowOff>
    </xdr:from>
    <xdr:to>
      <xdr:col>15</xdr:col>
      <xdr:colOff>50800</xdr:colOff>
      <xdr:row>37</xdr:row>
      <xdr:rowOff>147305</xdr:rowOff>
    </xdr:to>
    <xdr:cxnSp macro="">
      <xdr:nvCxnSpPr>
        <xdr:cNvPr id="66" name="直線コネクタ 65"/>
        <xdr:cNvCxnSpPr/>
      </xdr:nvCxnSpPr>
      <xdr:spPr>
        <a:xfrm flipV="1">
          <a:off x="2019300" y="6465771"/>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98625</xdr:rowOff>
    </xdr:from>
    <xdr:ext cx="534377" cy="259045"/>
    <xdr:sp macro="" textlink="">
      <xdr:nvSpPr>
        <xdr:cNvPr id="68" name="テキスト ボックス 67"/>
        <xdr:cNvSpPr txBox="1"/>
      </xdr:nvSpPr>
      <xdr:spPr>
        <a:xfrm>
          <a:off x="2641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125797</xdr:rowOff>
    </xdr:from>
    <xdr:to>
      <xdr:col>10</xdr:col>
      <xdr:colOff>114300</xdr:colOff>
      <xdr:row>37</xdr:row>
      <xdr:rowOff>147305</xdr:rowOff>
    </xdr:to>
    <xdr:cxnSp macro="">
      <xdr:nvCxnSpPr>
        <xdr:cNvPr id="69" name="直線コネクタ 68"/>
        <xdr:cNvCxnSpPr/>
      </xdr:nvCxnSpPr>
      <xdr:spPr>
        <a:xfrm>
          <a:off x="1130300" y="6469447"/>
          <a:ext cx="889000" cy="2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130153</xdr:rowOff>
    </xdr:from>
    <xdr:ext cx="534377" cy="259045"/>
    <xdr:sp macro="" textlink="">
      <xdr:nvSpPr>
        <xdr:cNvPr id="71" name="テキスト ボックス 70"/>
        <xdr:cNvSpPr txBox="1"/>
      </xdr:nvSpPr>
      <xdr:spPr>
        <a:xfrm>
          <a:off x="1752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132050</xdr:rowOff>
    </xdr:from>
    <xdr:ext cx="534377" cy="259045"/>
    <xdr:sp macro="" textlink="">
      <xdr:nvSpPr>
        <xdr:cNvPr id="73" name="テキスト ボックス 72"/>
        <xdr:cNvSpPr txBox="1"/>
      </xdr:nvSpPr>
      <xdr:spPr>
        <a:xfrm>
          <a:off x="863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41366</xdr:rowOff>
    </xdr:from>
    <xdr:to>
      <xdr:col>24</xdr:col>
      <xdr:colOff>114300</xdr:colOff>
      <xdr:row>37</xdr:row>
      <xdr:rowOff>142966</xdr:rowOff>
    </xdr:to>
    <xdr:sp macro="" textlink="">
      <xdr:nvSpPr>
        <xdr:cNvPr id="79" name="楕円 78"/>
        <xdr:cNvSpPr/>
      </xdr:nvSpPr>
      <xdr:spPr>
        <a:xfrm>
          <a:off x="4584700" y="63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143447</xdr:rowOff>
    </xdr:from>
    <xdr:ext cx="534377" cy="259045"/>
    <xdr:sp macro="" textlink="">
      <xdr:nvSpPr>
        <xdr:cNvPr id="80" name="人件費該当値テキスト"/>
        <xdr:cNvSpPr txBox="1"/>
      </xdr:nvSpPr>
      <xdr:spPr>
        <a:xfrm>
          <a:off x="4686300" y="63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56172</xdr:rowOff>
    </xdr:from>
    <xdr:to>
      <xdr:col>20</xdr:col>
      <xdr:colOff>38100</xdr:colOff>
      <xdr:row>37</xdr:row>
      <xdr:rowOff>157772</xdr:rowOff>
    </xdr:to>
    <xdr:sp macro="" textlink="">
      <xdr:nvSpPr>
        <xdr:cNvPr id="81" name="楕円 80"/>
        <xdr:cNvSpPr/>
      </xdr:nvSpPr>
      <xdr:spPr>
        <a:xfrm>
          <a:off x="3746500" y="63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148899</xdr:rowOff>
    </xdr:from>
    <xdr:ext cx="534377" cy="259045"/>
    <xdr:sp macro="" textlink="">
      <xdr:nvSpPr>
        <xdr:cNvPr id="82" name="テキスト ボックス 81"/>
        <xdr:cNvSpPr txBox="1"/>
      </xdr:nvSpPr>
      <xdr:spPr>
        <a:xfrm>
          <a:off x="3530111" y="64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71321</xdr:rowOff>
    </xdr:from>
    <xdr:to>
      <xdr:col>15</xdr:col>
      <xdr:colOff>101600</xdr:colOff>
      <xdr:row>38</xdr:row>
      <xdr:rowOff>1471</xdr:rowOff>
    </xdr:to>
    <xdr:sp macro="" textlink="">
      <xdr:nvSpPr>
        <xdr:cNvPr id="83" name="楕円 82"/>
        <xdr:cNvSpPr/>
      </xdr:nvSpPr>
      <xdr:spPr>
        <a:xfrm>
          <a:off x="2857500" y="641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164047</xdr:rowOff>
    </xdr:from>
    <xdr:ext cx="534377" cy="259045"/>
    <xdr:sp macro="" textlink="">
      <xdr:nvSpPr>
        <xdr:cNvPr id="84" name="テキスト ボックス 83"/>
        <xdr:cNvSpPr txBox="1"/>
      </xdr:nvSpPr>
      <xdr:spPr>
        <a:xfrm>
          <a:off x="2641111" y="650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96505</xdr:rowOff>
    </xdr:from>
    <xdr:to>
      <xdr:col>10</xdr:col>
      <xdr:colOff>165100</xdr:colOff>
      <xdr:row>38</xdr:row>
      <xdr:rowOff>26654</xdr:rowOff>
    </xdr:to>
    <xdr:sp macro="" textlink="">
      <xdr:nvSpPr>
        <xdr:cNvPr id="85" name="楕円 84"/>
        <xdr:cNvSpPr/>
      </xdr:nvSpPr>
      <xdr:spPr>
        <a:xfrm>
          <a:off x="1968500" y="64401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17782</xdr:rowOff>
    </xdr:from>
    <xdr:ext cx="534377" cy="259045"/>
    <xdr:sp macro="" textlink="">
      <xdr:nvSpPr>
        <xdr:cNvPr id="86" name="テキスト ボックス 85"/>
        <xdr:cNvSpPr txBox="1"/>
      </xdr:nvSpPr>
      <xdr:spPr>
        <a:xfrm>
          <a:off x="1752111" y="653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74997</xdr:rowOff>
    </xdr:from>
    <xdr:to>
      <xdr:col>6</xdr:col>
      <xdr:colOff>38100</xdr:colOff>
      <xdr:row>38</xdr:row>
      <xdr:rowOff>5147</xdr:rowOff>
    </xdr:to>
    <xdr:sp macro="" textlink="">
      <xdr:nvSpPr>
        <xdr:cNvPr id="87" name="楕円 86"/>
        <xdr:cNvSpPr/>
      </xdr:nvSpPr>
      <xdr:spPr>
        <a:xfrm>
          <a:off x="1079500" y="641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167724</xdr:rowOff>
    </xdr:from>
    <xdr:ext cx="534377" cy="259045"/>
    <xdr:sp macro="" textlink="">
      <xdr:nvSpPr>
        <xdr:cNvPr id="88" name="テキスト ボックス 87"/>
        <xdr:cNvSpPr txBox="1"/>
      </xdr:nvSpPr>
      <xdr:spPr>
        <a:xfrm>
          <a:off x="863111" y="6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136138</xdr:rowOff>
    </xdr:from>
    <xdr:to>
      <xdr:col>24</xdr:col>
      <xdr:colOff>63500</xdr:colOff>
      <xdr:row>56</xdr:row>
      <xdr:rowOff>169756</xdr:rowOff>
    </xdr:to>
    <xdr:cxnSp macro="">
      <xdr:nvCxnSpPr>
        <xdr:cNvPr id="115" name="直線コネクタ 114"/>
        <xdr:cNvCxnSpPr/>
      </xdr:nvCxnSpPr>
      <xdr:spPr>
        <a:xfrm flipV="1">
          <a:off x="3797300" y="9737338"/>
          <a:ext cx="8382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169756</xdr:rowOff>
    </xdr:from>
    <xdr:to>
      <xdr:col>19</xdr:col>
      <xdr:colOff>177800</xdr:colOff>
      <xdr:row>57</xdr:row>
      <xdr:rowOff>8058</xdr:rowOff>
    </xdr:to>
    <xdr:cxnSp macro="">
      <xdr:nvCxnSpPr>
        <xdr:cNvPr id="118" name="直線コネクタ 117"/>
        <xdr:cNvCxnSpPr/>
      </xdr:nvCxnSpPr>
      <xdr:spPr>
        <a:xfrm flipV="1">
          <a:off x="2908300" y="9770956"/>
          <a:ext cx="8890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8058</xdr:rowOff>
    </xdr:from>
    <xdr:to>
      <xdr:col>15</xdr:col>
      <xdr:colOff>50800</xdr:colOff>
      <xdr:row>57</xdr:row>
      <xdr:rowOff>27315</xdr:rowOff>
    </xdr:to>
    <xdr:cxnSp macro="">
      <xdr:nvCxnSpPr>
        <xdr:cNvPr id="121" name="直線コネクタ 120"/>
        <xdr:cNvCxnSpPr/>
      </xdr:nvCxnSpPr>
      <xdr:spPr>
        <a:xfrm flipV="1">
          <a:off x="2019300" y="9780708"/>
          <a:ext cx="889000" cy="1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162011</xdr:rowOff>
    </xdr:from>
    <xdr:ext cx="534377" cy="259045"/>
    <xdr:sp macro="" textlink="">
      <xdr:nvSpPr>
        <xdr:cNvPr id="123" name="テキスト ボックス 122"/>
        <xdr:cNvSpPr txBox="1"/>
      </xdr:nvSpPr>
      <xdr:spPr>
        <a:xfrm>
          <a:off x="2641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27315</xdr:rowOff>
    </xdr:from>
    <xdr:to>
      <xdr:col>10</xdr:col>
      <xdr:colOff>114300</xdr:colOff>
      <xdr:row>57</xdr:row>
      <xdr:rowOff>46427</xdr:rowOff>
    </xdr:to>
    <xdr:cxnSp macro="">
      <xdr:nvCxnSpPr>
        <xdr:cNvPr id="124" name="直線コネクタ 123"/>
        <xdr:cNvCxnSpPr/>
      </xdr:nvCxnSpPr>
      <xdr:spPr>
        <a:xfrm flipV="1">
          <a:off x="1130300" y="9799965"/>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38599</xdr:rowOff>
    </xdr:from>
    <xdr:ext cx="534377" cy="259045"/>
    <xdr:sp macro="" textlink="">
      <xdr:nvSpPr>
        <xdr:cNvPr id="126" name="テキスト ボックス 125"/>
        <xdr:cNvSpPr txBox="1"/>
      </xdr:nvSpPr>
      <xdr:spPr>
        <a:xfrm>
          <a:off x="1752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52406</xdr:rowOff>
    </xdr:from>
    <xdr:ext cx="534377" cy="259045"/>
    <xdr:sp macro="" textlink="">
      <xdr:nvSpPr>
        <xdr:cNvPr id="128" name="テキスト ボックス 127"/>
        <xdr:cNvSpPr txBox="1"/>
      </xdr:nvSpPr>
      <xdr:spPr>
        <a:xfrm>
          <a:off x="863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85338</xdr:rowOff>
    </xdr:from>
    <xdr:to>
      <xdr:col>24</xdr:col>
      <xdr:colOff>114300</xdr:colOff>
      <xdr:row>57</xdr:row>
      <xdr:rowOff>15488</xdr:rowOff>
    </xdr:to>
    <xdr:sp macro="" textlink="">
      <xdr:nvSpPr>
        <xdr:cNvPr id="134" name="楕円 133"/>
        <xdr:cNvSpPr/>
      </xdr:nvSpPr>
      <xdr:spPr>
        <a:xfrm>
          <a:off x="4584700" y="96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63765</xdr:rowOff>
    </xdr:from>
    <xdr:ext cx="534377" cy="259045"/>
    <xdr:sp macro="" textlink="">
      <xdr:nvSpPr>
        <xdr:cNvPr id="135" name="物件費該当値テキスト"/>
        <xdr:cNvSpPr txBox="1"/>
      </xdr:nvSpPr>
      <xdr:spPr>
        <a:xfrm>
          <a:off x="4686300" y="966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118956</xdr:rowOff>
    </xdr:from>
    <xdr:to>
      <xdr:col>20</xdr:col>
      <xdr:colOff>38100</xdr:colOff>
      <xdr:row>57</xdr:row>
      <xdr:rowOff>49106</xdr:rowOff>
    </xdr:to>
    <xdr:sp macro="" textlink="">
      <xdr:nvSpPr>
        <xdr:cNvPr id="136" name="楕円 135"/>
        <xdr:cNvSpPr/>
      </xdr:nvSpPr>
      <xdr:spPr>
        <a:xfrm>
          <a:off x="3746500" y="97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40233</xdr:rowOff>
    </xdr:from>
    <xdr:ext cx="534377" cy="259045"/>
    <xdr:sp macro="" textlink="">
      <xdr:nvSpPr>
        <xdr:cNvPr id="137" name="テキスト ボックス 136"/>
        <xdr:cNvSpPr txBox="1"/>
      </xdr:nvSpPr>
      <xdr:spPr>
        <a:xfrm>
          <a:off x="3530111" y="98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128708</xdr:rowOff>
    </xdr:from>
    <xdr:to>
      <xdr:col>15</xdr:col>
      <xdr:colOff>101600</xdr:colOff>
      <xdr:row>57</xdr:row>
      <xdr:rowOff>58858</xdr:rowOff>
    </xdr:to>
    <xdr:sp macro="" textlink="">
      <xdr:nvSpPr>
        <xdr:cNvPr id="138" name="楕円 137"/>
        <xdr:cNvSpPr/>
      </xdr:nvSpPr>
      <xdr:spPr>
        <a:xfrm>
          <a:off x="2857500" y="97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49985</xdr:rowOff>
    </xdr:from>
    <xdr:ext cx="534377" cy="259045"/>
    <xdr:sp macro="" textlink="">
      <xdr:nvSpPr>
        <xdr:cNvPr id="139" name="テキスト ボックス 138"/>
        <xdr:cNvSpPr txBox="1"/>
      </xdr:nvSpPr>
      <xdr:spPr>
        <a:xfrm>
          <a:off x="2641111" y="98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147965</xdr:rowOff>
    </xdr:from>
    <xdr:to>
      <xdr:col>10</xdr:col>
      <xdr:colOff>165100</xdr:colOff>
      <xdr:row>57</xdr:row>
      <xdr:rowOff>78115</xdr:rowOff>
    </xdr:to>
    <xdr:sp macro="" textlink="">
      <xdr:nvSpPr>
        <xdr:cNvPr id="140" name="楕円 139"/>
        <xdr:cNvSpPr/>
      </xdr:nvSpPr>
      <xdr:spPr>
        <a:xfrm>
          <a:off x="1968500" y="97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69242</xdr:rowOff>
    </xdr:from>
    <xdr:ext cx="534377" cy="259045"/>
    <xdr:sp macro="" textlink="">
      <xdr:nvSpPr>
        <xdr:cNvPr id="141" name="テキスト ボックス 140"/>
        <xdr:cNvSpPr txBox="1"/>
      </xdr:nvSpPr>
      <xdr:spPr>
        <a:xfrm>
          <a:off x="1752111" y="984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167077</xdr:rowOff>
    </xdr:from>
    <xdr:to>
      <xdr:col>6</xdr:col>
      <xdr:colOff>38100</xdr:colOff>
      <xdr:row>57</xdr:row>
      <xdr:rowOff>97227</xdr:rowOff>
    </xdr:to>
    <xdr:sp macro="" textlink="">
      <xdr:nvSpPr>
        <xdr:cNvPr id="142" name="楕円 141"/>
        <xdr:cNvSpPr/>
      </xdr:nvSpPr>
      <xdr:spPr>
        <a:xfrm>
          <a:off x="1079500" y="97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88354</xdr:rowOff>
    </xdr:from>
    <xdr:ext cx="534377" cy="259045"/>
    <xdr:sp macro="" textlink="">
      <xdr:nvSpPr>
        <xdr:cNvPr id="143" name="テキスト ボックス 142"/>
        <xdr:cNvSpPr txBox="1"/>
      </xdr:nvSpPr>
      <xdr:spPr>
        <a:xfrm>
          <a:off x="863111" y="986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30476</xdr:rowOff>
    </xdr:from>
    <xdr:to>
      <xdr:col>24</xdr:col>
      <xdr:colOff>63500</xdr:colOff>
      <xdr:row>78</xdr:row>
      <xdr:rowOff>65542</xdr:rowOff>
    </xdr:to>
    <xdr:cxnSp macro="">
      <xdr:nvCxnSpPr>
        <xdr:cNvPr id="170" name="直線コネクタ 169"/>
        <xdr:cNvCxnSpPr/>
      </xdr:nvCxnSpPr>
      <xdr:spPr>
        <a:xfrm flipV="1">
          <a:off x="3797300" y="13403576"/>
          <a:ext cx="838200" cy="3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57175</xdr:rowOff>
    </xdr:from>
    <xdr:to>
      <xdr:col>19</xdr:col>
      <xdr:colOff>177800</xdr:colOff>
      <xdr:row>78</xdr:row>
      <xdr:rowOff>65542</xdr:rowOff>
    </xdr:to>
    <xdr:cxnSp macro="">
      <xdr:nvCxnSpPr>
        <xdr:cNvPr id="173" name="直線コネクタ 172"/>
        <xdr:cNvCxnSpPr/>
      </xdr:nvCxnSpPr>
      <xdr:spPr>
        <a:xfrm>
          <a:off x="2908300" y="13430275"/>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57175</xdr:rowOff>
    </xdr:from>
    <xdr:to>
      <xdr:col>15</xdr:col>
      <xdr:colOff>50800</xdr:colOff>
      <xdr:row>78</xdr:row>
      <xdr:rowOff>84539</xdr:rowOff>
    </xdr:to>
    <xdr:cxnSp macro="">
      <xdr:nvCxnSpPr>
        <xdr:cNvPr id="176" name="直線コネクタ 175"/>
        <xdr:cNvCxnSpPr/>
      </xdr:nvCxnSpPr>
      <xdr:spPr>
        <a:xfrm flipV="1">
          <a:off x="2019300" y="13430275"/>
          <a:ext cx="8890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78642</xdr:rowOff>
    </xdr:from>
    <xdr:to>
      <xdr:col>10</xdr:col>
      <xdr:colOff>114300</xdr:colOff>
      <xdr:row>78</xdr:row>
      <xdr:rowOff>84539</xdr:rowOff>
    </xdr:to>
    <xdr:cxnSp macro="">
      <xdr:nvCxnSpPr>
        <xdr:cNvPr id="179" name="直線コネクタ 178"/>
        <xdr:cNvCxnSpPr/>
      </xdr:nvCxnSpPr>
      <xdr:spPr>
        <a:xfrm>
          <a:off x="1130300" y="13451742"/>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151126</xdr:rowOff>
    </xdr:from>
    <xdr:to>
      <xdr:col>24</xdr:col>
      <xdr:colOff>114300</xdr:colOff>
      <xdr:row>78</xdr:row>
      <xdr:rowOff>81276</xdr:rowOff>
    </xdr:to>
    <xdr:sp macro="" textlink="">
      <xdr:nvSpPr>
        <xdr:cNvPr id="189" name="楕円 188"/>
        <xdr:cNvSpPr/>
      </xdr:nvSpPr>
      <xdr:spPr>
        <a:xfrm>
          <a:off x="4584700" y="133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66053</xdr:rowOff>
    </xdr:from>
    <xdr:ext cx="469744" cy="259045"/>
    <xdr:sp macro="" textlink="">
      <xdr:nvSpPr>
        <xdr:cNvPr id="190" name="維持補修費該当値テキスト"/>
        <xdr:cNvSpPr txBox="1"/>
      </xdr:nvSpPr>
      <xdr:spPr>
        <a:xfrm>
          <a:off x="4686300" y="1326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14742</xdr:rowOff>
    </xdr:from>
    <xdr:to>
      <xdr:col>20</xdr:col>
      <xdr:colOff>38100</xdr:colOff>
      <xdr:row>78</xdr:row>
      <xdr:rowOff>116342</xdr:rowOff>
    </xdr:to>
    <xdr:sp macro="" textlink="">
      <xdr:nvSpPr>
        <xdr:cNvPr id="191" name="楕円 190"/>
        <xdr:cNvSpPr/>
      </xdr:nvSpPr>
      <xdr:spPr>
        <a:xfrm>
          <a:off x="3746500" y="133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107469</xdr:rowOff>
    </xdr:from>
    <xdr:ext cx="469744" cy="259045"/>
    <xdr:sp macro="" textlink="">
      <xdr:nvSpPr>
        <xdr:cNvPr id="192" name="テキスト ボックス 191"/>
        <xdr:cNvSpPr txBox="1"/>
      </xdr:nvSpPr>
      <xdr:spPr>
        <a:xfrm>
          <a:off x="3562428" y="1348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6375</xdr:rowOff>
    </xdr:from>
    <xdr:to>
      <xdr:col>15</xdr:col>
      <xdr:colOff>101600</xdr:colOff>
      <xdr:row>78</xdr:row>
      <xdr:rowOff>107975</xdr:rowOff>
    </xdr:to>
    <xdr:sp macro="" textlink="">
      <xdr:nvSpPr>
        <xdr:cNvPr id="193" name="楕円 192"/>
        <xdr:cNvSpPr/>
      </xdr:nvSpPr>
      <xdr:spPr>
        <a:xfrm>
          <a:off x="28575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99102</xdr:rowOff>
    </xdr:from>
    <xdr:ext cx="469744" cy="259045"/>
    <xdr:sp macro="" textlink="">
      <xdr:nvSpPr>
        <xdr:cNvPr id="194" name="テキスト ボックス 193"/>
        <xdr:cNvSpPr txBox="1"/>
      </xdr:nvSpPr>
      <xdr:spPr>
        <a:xfrm>
          <a:off x="2673428" y="1347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33739</xdr:rowOff>
    </xdr:from>
    <xdr:to>
      <xdr:col>10</xdr:col>
      <xdr:colOff>165100</xdr:colOff>
      <xdr:row>78</xdr:row>
      <xdr:rowOff>135339</xdr:rowOff>
    </xdr:to>
    <xdr:sp macro="" textlink="">
      <xdr:nvSpPr>
        <xdr:cNvPr id="195" name="楕円 194"/>
        <xdr:cNvSpPr/>
      </xdr:nvSpPr>
      <xdr:spPr>
        <a:xfrm>
          <a:off x="1968500" y="134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126466</xdr:rowOff>
    </xdr:from>
    <xdr:ext cx="469744" cy="259045"/>
    <xdr:sp macro="" textlink="">
      <xdr:nvSpPr>
        <xdr:cNvPr id="196" name="テキスト ボックス 195"/>
        <xdr:cNvSpPr txBox="1"/>
      </xdr:nvSpPr>
      <xdr:spPr>
        <a:xfrm>
          <a:off x="1784428" y="1349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27842</xdr:rowOff>
    </xdr:from>
    <xdr:to>
      <xdr:col>6</xdr:col>
      <xdr:colOff>38100</xdr:colOff>
      <xdr:row>78</xdr:row>
      <xdr:rowOff>129442</xdr:rowOff>
    </xdr:to>
    <xdr:sp macro="" textlink="">
      <xdr:nvSpPr>
        <xdr:cNvPr id="197" name="楕円 196"/>
        <xdr:cNvSpPr/>
      </xdr:nvSpPr>
      <xdr:spPr>
        <a:xfrm>
          <a:off x="1079500" y="134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120569</xdr:rowOff>
    </xdr:from>
    <xdr:ext cx="469744" cy="259045"/>
    <xdr:sp macro="" textlink="">
      <xdr:nvSpPr>
        <xdr:cNvPr id="198" name="テキスト ボックス 197"/>
        <xdr:cNvSpPr txBox="1"/>
      </xdr:nvSpPr>
      <xdr:spPr>
        <a:xfrm>
          <a:off x="895428" y="1349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107962</xdr:rowOff>
    </xdr:from>
    <xdr:to>
      <xdr:col>24</xdr:col>
      <xdr:colOff>63500</xdr:colOff>
      <xdr:row>96</xdr:row>
      <xdr:rowOff>6548</xdr:rowOff>
    </xdr:to>
    <xdr:cxnSp macro="">
      <xdr:nvCxnSpPr>
        <xdr:cNvPr id="228" name="直線コネクタ 227"/>
        <xdr:cNvCxnSpPr/>
      </xdr:nvCxnSpPr>
      <xdr:spPr>
        <a:xfrm>
          <a:off x="3797300" y="16395712"/>
          <a:ext cx="838200" cy="7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107962</xdr:rowOff>
    </xdr:from>
    <xdr:to>
      <xdr:col>19</xdr:col>
      <xdr:colOff>177800</xdr:colOff>
      <xdr:row>96</xdr:row>
      <xdr:rowOff>119979</xdr:rowOff>
    </xdr:to>
    <xdr:cxnSp macro="">
      <xdr:nvCxnSpPr>
        <xdr:cNvPr id="231" name="直線コネクタ 230"/>
        <xdr:cNvCxnSpPr/>
      </xdr:nvCxnSpPr>
      <xdr:spPr>
        <a:xfrm flipV="1">
          <a:off x="2908300" y="16395712"/>
          <a:ext cx="889000" cy="18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119979</xdr:rowOff>
    </xdr:from>
    <xdr:to>
      <xdr:col>15</xdr:col>
      <xdr:colOff>50800</xdr:colOff>
      <xdr:row>96</xdr:row>
      <xdr:rowOff>151572</xdr:rowOff>
    </xdr:to>
    <xdr:cxnSp macro="">
      <xdr:nvCxnSpPr>
        <xdr:cNvPr id="234" name="直線コネクタ 233"/>
        <xdr:cNvCxnSpPr/>
      </xdr:nvCxnSpPr>
      <xdr:spPr>
        <a:xfrm flipV="1">
          <a:off x="2019300" y="16579179"/>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102192</xdr:rowOff>
    </xdr:from>
    <xdr:ext cx="599010" cy="259045"/>
    <xdr:sp macro="" textlink="">
      <xdr:nvSpPr>
        <xdr:cNvPr id="236" name="テキスト ボックス 235"/>
        <xdr:cNvSpPr txBox="1"/>
      </xdr:nvSpPr>
      <xdr:spPr>
        <a:xfrm>
          <a:off x="2608795" y="162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151572</xdr:rowOff>
    </xdr:from>
    <xdr:to>
      <xdr:col>10</xdr:col>
      <xdr:colOff>114300</xdr:colOff>
      <xdr:row>97</xdr:row>
      <xdr:rowOff>1656</xdr:rowOff>
    </xdr:to>
    <xdr:cxnSp macro="">
      <xdr:nvCxnSpPr>
        <xdr:cNvPr id="237" name="直線コネクタ 236"/>
        <xdr:cNvCxnSpPr/>
      </xdr:nvCxnSpPr>
      <xdr:spPr>
        <a:xfrm flipV="1">
          <a:off x="1130300" y="16610772"/>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127198</xdr:rowOff>
    </xdr:from>
    <xdr:to>
      <xdr:col>24</xdr:col>
      <xdr:colOff>114300</xdr:colOff>
      <xdr:row>96</xdr:row>
      <xdr:rowOff>57348</xdr:rowOff>
    </xdr:to>
    <xdr:sp macro="" textlink="">
      <xdr:nvSpPr>
        <xdr:cNvPr id="247" name="楕円 246"/>
        <xdr:cNvSpPr/>
      </xdr:nvSpPr>
      <xdr:spPr>
        <a:xfrm>
          <a:off x="4584700" y="1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105625</xdr:rowOff>
    </xdr:from>
    <xdr:ext cx="599010" cy="259045"/>
    <xdr:sp macro="" textlink="">
      <xdr:nvSpPr>
        <xdr:cNvPr id="248" name="扶助費該当値テキスト"/>
        <xdr:cNvSpPr txBox="1"/>
      </xdr:nvSpPr>
      <xdr:spPr>
        <a:xfrm>
          <a:off x="4686300" y="1639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57162</xdr:rowOff>
    </xdr:from>
    <xdr:to>
      <xdr:col>20</xdr:col>
      <xdr:colOff>38100</xdr:colOff>
      <xdr:row>95</xdr:row>
      <xdr:rowOff>158762</xdr:rowOff>
    </xdr:to>
    <xdr:sp macro="" textlink="">
      <xdr:nvSpPr>
        <xdr:cNvPr id="249" name="楕円 248"/>
        <xdr:cNvSpPr/>
      </xdr:nvSpPr>
      <xdr:spPr>
        <a:xfrm>
          <a:off x="3746500" y="1634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149889</xdr:rowOff>
    </xdr:from>
    <xdr:ext cx="599010" cy="259045"/>
    <xdr:sp macro="" textlink="">
      <xdr:nvSpPr>
        <xdr:cNvPr id="250" name="テキスト ボックス 249"/>
        <xdr:cNvSpPr txBox="1"/>
      </xdr:nvSpPr>
      <xdr:spPr>
        <a:xfrm>
          <a:off x="3497795" y="1643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69179</xdr:rowOff>
    </xdr:from>
    <xdr:to>
      <xdr:col>15</xdr:col>
      <xdr:colOff>101600</xdr:colOff>
      <xdr:row>96</xdr:row>
      <xdr:rowOff>170779</xdr:rowOff>
    </xdr:to>
    <xdr:sp macro="" textlink="">
      <xdr:nvSpPr>
        <xdr:cNvPr id="251" name="楕円 250"/>
        <xdr:cNvSpPr/>
      </xdr:nvSpPr>
      <xdr:spPr>
        <a:xfrm>
          <a:off x="2857500" y="165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161906</xdr:rowOff>
    </xdr:from>
    <xdr:ext cx="599010" cy="259045"/>
    <xdr:sp macro="" textlink="">
      <xdr:nvSpPr>
        <xdr:cNvPr id="252" name="テキスト ボックス 251"/>
        <xdr:cNvSpPr txBox="1"/>
      </xdr:nvSpPr>
      <xdr:spPr>
        <a:xfrm>
          <a:off x="2608795" y="1662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100772</xdr:rowOff>
    </xdr:from>
    <xdr:to>
      <xdr:col>10</xdr:col>
      <xdr:colOff>165100</xdr:colOff>
      <xdr:row>97</xdr:row>
      <xdr:rowOff>30922</xdr:rowOff>
    </xdr:to>
    <xdr:sp macro="" textlink="">
      <xdr:nvSpPr>
        <xdr:cNvPr id="253" name="楕円 252"/>
        <xdr:cNvSpPr/>
      </xdr:nvSpPr>
      <xdr:spPr>
        <a:xfrm>
          <a:off x="1968500" y="165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22049</xdr:rowOff>
    </xdr:from>
    <xdr:ext cx="599010" cy="259045"/>
    <xdr:sp macro="" textlink="">
      <xdr:nvSpPr>
        <xdr:cNvPr id="254" name="テキスト ボックス 253"/>
        <xdr:cNvSpPr txBox="1"/>
      </xdr:nvSpPr>
      <xdr:spPr>
        <a:xfrm>
          <a:off x="1719795" y="1665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122306</xdr:rowOff>
    </xdr:from>
    <xdr:to>
      <xdr:col>6</xdr:col>
      <xdr:colOff>38100</xdr:colOff>
      <xdr:row>97</xdr:row>
      <xdr:rowOff>52456</xdr:rowOff>
    </xdr:to>
    <xdr:sp macro="" textlink="">
      <xdr:nvSpPr>
        <xdr:cNvPr id="255" name="楕円 254"/>
        <xdr:cNvSpPr/>
      </xdr:nvSpPr>
      <xdr:spPr>
        <a:xfrm>
          <a:off x="1079500" y="1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43583</xdr:rowOff>
    </xdr:from>
    <xdr:ext cx="599010" cy="259045"/>
    <xdr:sp macro="" textlink="">
      <xdr:nvSpPr>
        <xdr:cNvPr id="256" name="テキスト ボックス 255"/>
        <xdr:cNvSpPr txBox="1"/>
      </xdr:nvSpPr>
      <xdr:spPr>
        <a:xfrm>
          <a:off x="830795" y="1667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64701</xdr:rowOff>
    </xdr:from>
    <xdr:to>
      <xdr:col>55</xdr:col>
      <xdr:colOff>0</xdr:colOff>
      <xdr:row>37</xdr:row>
      <xdr:rowOff>96581</xdr:rowOff>
    </xdr:to>
    <xdr:cxnSp macro="">
      <xdr:nvCxnSpPr>
        <xdr:cNvPr id="283" name="直線コネクタ 282"/>
        <xdr:cNvCxnSpPr/>
      </xdr:nvCxnSpPr>
      <xdr:spPr>
        <a:xfrm flipV="1">
          <a:off x="9639300" y="6408351"/>
          <a:ext cx="838200" cy="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150806</xdr:rowOff>
    </xdr:from>
    <xdr:to>
      <xdr:col>50</xdr:col>
      <xdr:colOff>114300</xdr:colOff>
      <xdr:row>37</xdr:row>
      <xdr:rowOff>96581</xdr:rowOff>
    </xdr:to>
    <xdr:cxnSp macro="">
      <xdr:nvCxnSpPr>
        <xdr:cNvPr id="286" name="直線コネクタ 285"/>
        <xdr:cNvCxnSpPr/>
      </xdr:nvCxnSpPr>
      <xdr:spPr>
        <a:xfrm>
          <a:off x="8750300" y="5980106"/>
          <a:ext cx="889000" cy="46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150806</xdr:rowOff>
    </xdr:from>
    <xdr:to>
      <xdr:col>45</xdr:col>
      <xdr:colOff>177800</xdr:colOff>
      <xdr:row>37</xdr:row>
      <xdr:rowOff>112744</xdr:rowOff>
    </xdr:to>
    <xdr:cxnSp macro="">
      <xdr:nvCxnSpPr>
        <xdr:cNvPr id="289" name="直線コネクタ 288"/>
        <xdr:cNvCxnSpPr/>
      </xdr:nvCxnSpPr>
      <xdr:spPr>
        <a:xfrm flipV="1">
          <a:off x="7861300" y="5980106"/>
          <a:ext cx="889000" cy="47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111797</xdr:rowOff>
    </xdr:from>
    <xdr:to>
      <xdr:col>41</xdr:col>
      <xdr:colOff>50800</xdr:colOff>
      <xdr:row>37</xdr:row>
      <xdr:rowOff>112744</xdr:rowOff>
    </xdr:to>
    <xdr:cxnSp macro="">
      <xdr:nvCxnSpPr>
        <xdr:cNvPr id="292" name="直線コネクタ 291"/>
        <xdr:cNvCxnSpPr/>
      </xdr:nvCxnSpPr>
      <xdr:spPr>
        <a:xfrm>
          <a:off x="6972300" y="6455447"/>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4" name="テキスト ボックス 293"/>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13901</xdr:rowOff>
    </xdr:from>
    <xdr:to>
      <xdr:col>55</xdr:col>
      <xdr:colOff>50800</xdr:colOff>
      <xdr:row>37</xdr:row>
      <xdr:rowOff>115501</xdr:rowOff>
    </xdr:to>
    <xdr:sp macro="" textlink="">
      <xdr:nvSpPr>
        <xdr:cNvPr id="302" name="楕円 301"/>
        <xdr:cNvSpPr/>
      </xdr:nvSpPr>
      <xdr:spPr>
        <a:xfrm>
          <a:off x="10426700" y="635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100278</xdr:rowOff>
    </xdr:from>
    <xdr:ext cx="534377" cy="259045"/>
    <xdr:sp macro="" textlink="">
      <xdr:nvSpPr>
        <xdr:cNvPr id="303" name="補助費等該当値テキスト"/>
        <xdr:cNvSpPr txBox="1"/>
      </xdr:nvSpPr>
      <xdr:spPr>
        <a:xfrm>
          <a:off x="10528300" y="627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45781</xdr:rowOff>
    </xdr:from>
    <xdr:to>
      <xdr:col>50</xdr:col>
      <xdr:colOff>165100</xdr:colOff>
      <xdr:row>37</xdr:row>
      <xdr:rowOff>147381</xdr:rowOff>
    </xdr:to>
    <xdr:sp macro="" textlink="">
      <xdr:nvSpPr>
        <xdr:cNvPr id="304" name="楕円 303"/>
        <xdr:cNvSpPr/>
      </xdr:nvSpPr>
      <xdr:spPr>
        <a:xfrm>
          <a:off x="9588500" y="638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138509</xdr:rowOff>
    </xdr:from>
    <xdr:ext cx="534377" cy="259045"/>
    <xdr:sp macro="" textlink="">
      <xdr:nvSpPr>
        <xdr:cNvPr id="305" name="テキスト ボックス 304"/>
        <xdr:cNvSpPr txBox="1"/>
      </xdr:nvSpPr>
      <xdr:spPr>
        <a:xfrm>
          <a:off x="9372111" y="648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100006</xdr:rowOff>
    </xdr:from>
    <xdr:to>
      <xdr:col>46</xdr:col>
      <xdr:colOff>38100</xdr:colOff>
      <xdr:row>35</xdr:row>
      <xdr:rowOff>30156</xdr:rowOff>
    </xdr:to>
    <xdr:sp macro="" textlink="">
      <xdr:nvSpPr>
        <xdr:cNvPr id="306" name="楕円 305"/>
        <xdr:cNvSpPr/>
      </xdr:nvSpPr>
      <xdr:spPr>
        <a:xfrm>
          <a:off x="8699500" y="59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21283</xdr:rowOff>
    </xdr:from>
    <xdr:ext cx="599010" cy="259045"/>
    <xdr:sp macro="" textlink="">
      <xdr:nvSpPr>
        <xdr:cNvPr id="307" name="テキスト ボックス 306"/>
        <xdr:cNvSpPr txBox="1"/>
      </xdr:nvSpPr>
      <xdr:spPr>
        <a:xfrm>
          <a:off x="8450795" y="602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61944</xdr:rowOff>
    </xdr:from>
    <xdr:to>
      <xdr:col>41</xdr:col>
      <xdr:colOff>101600</xdr:colOff>
      <xdr:row>37</xdr:row>
      <xdr:rowOff>163544</xdr:rowOff>
    </xdr:to>
    <xdr:sp macro="" textlink="">
      <xdr:nvSpPr>
        <xdr:cNvPr id="308" name="楕円 307"/>
        <xdr:cNvSpPr/>
      </xdr:nvSpPr>
      <xdr:spPr>
        <a:xfrm>
          <a:off x="7810500" y="640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154671</xdr:rowOff>
    </xdr:from>
    <xdr:ext cx="534377" cy="259045"/>
    <xdr:sp macro="" textlink="">
      <xdr:nvSpPr>
        <xdr:cNvPr id="309" name="テキスト ボックス 308"/>
        <xdr:cNvSpPr txBox="1"/>
      </xdr:nvSpPr>
      <xdr:spPr>
        <a:xfrm>
          <a:off x="7594111" y="64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60997</xdr:rowOff>
    </xdr:from>
    <xdr:to>
      <xdr:col>36</xdr:col>
      <xdr:colOff>165100</xdr:colOff>
      <xdr:row>37</xdr:row>
      <xdr:rowOff>162597</xdr:rowOff>
    </xdr:to>
    <xdr:sp macro="" textlink="">
      <xdr:nvSpPr>
        <xdr:cNvPr id="310" name="楕円 309"/>
        <xdr:cNvSpPr/>
      </xdr:nvSpPr>
      <xdr:spPr>
        <a:xfrm>
          <a:off x="6921500" y="64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153724</xdr:rowOff>
    </xdr:from>
    <xdr:ext cx="534377" cy="259045"/>
    <xdr:sp macro="" textlink="">
      <xdr:nvSpPr>
        <xdr:cNvPr id="311" name="テキスト ボックス 310"/>
        <xdr:cNvSpPr txBox="1"/>
      </xdr:nvSpPr>
      <xdr:spPr>
        <a:xfrm>
          <a:off x="6705111" y="649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133121</xdr:rowOff>
    </xdr:from>
    <xdr:to>
      <xdr:col>55</xdr:col>
      <xdr:colOff>0</xdr:colOff>
      <xdr:row>56</xdr:row>
      <xdr:rowOff>108816</xdr:rowOff>
    </xdr:to>
    <xdr:cxnSp macro="">
      <xdr:nvCxnSpPr>
        <xdr:cNvPr id="338" name="直線コネクタ 337"/>
        <xdr:cNvCxnSpPr/>
      </xdr:nvCxnSpPr>
      <xdr:spPr>
        <a:xfrm>
          <a:off x="9639300" y="9562871"/>
          <a:ext cx="838200" cy="14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133121</xdr:rowOff>
    </xdr:from>
    <xdr:to>
      <xdr:col>50</xdr:col>
      <xdr:colOff>114300</xdr:colOff>
      <xdr:row>57</xdr:row>
      <xdr:rowOff>37195</xdr:rowOff>
    </xdr:to>
    <xdr:cxnSp macro="">
      <xdr:nvCxnSpPr>
        <xdr:cNvPr id="341" name="直線コネクタ 340"/>
        <xdr:cNvCxnSpPr/>
      </xdr:nvCxnSpPr>
      <xdr:spPr>
        <a:xfrm flipV="1">
          <a:off x="8750300" y="9562871"/>
          <a:ext cx="889000" cy="24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11158</xdr:rowOff>
    </xdr:from>
    <xdr:to>
      <xdr:col>45</xdr:col>
      <xdr:colOff>177800</xdr:colOff>
      <xdr:row>57</xdr:row>
      <xdr:rowOff>37195</xdr:rowOff>
    </xdr:to>
    <xdr:cxnSp macro="">
      <xdr:nvCxnSpPr>
        <xdr:cNvPr id="344" name="直線コネクタ 343"/>
        <xdr:cNvCxnSpPr/>
      </xdr:nvCxnSpPr>
      <xdr:spPr>
        <a:xfrm>
          <a:off x="7861300" y="9783808"/>
          <a:ext cx="8890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161481</xdr:rowOff>
    </xdr:from>
    <xdr:ext cx="534377" cy="259045"/>
    <xdr:sp macro="" textlink="">
      <xdr:nvSpPr>
        <xdr:cNvPr id="346" name="テキスト ボックス 345"/>
        <xdr:cNvSpPr txBox="1"/>
      </xdr:nvSpPr>
      <xdr:spPr>
        <a:xfrm>
          <a:off x="8483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11158</xdr:rowOff>
    </xdr:from>
    <xdr:to>
      <xdr:col>41</xdr:col>
      <xdr:colOff>50800</xdr:colOff>
      <xdr:row>57</xdr:row>
      <xdr:rowOff>94099</xdr:rowOff>
    </xdr:to>
    <xdr:cxnSp macro="">
      <xdr:nvCxnSpPr>
        <xdr:cNvPr id="347" name="直線コネクタ 346"/>
        <xdr:cNvCxnSpPr/>
      </xdr:nvCxnSpPr>
      <xdr:spPr>
        <a:xfrm flipV="1">
          <a:off x="6972300" y="9783808"/>
          <a:ext cx="889000" cy="8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15972</xdr:rowOff>
    </xdr:from>
    <xdr:ext cx="534377" cy="259045"/>
    <xdr:sp macro="" textlink="">
      <xdr:nvSpPr>
        <xdr:cNvPr id="349" name="テキスト ボックス 348"/>
        <xdr:cNvSpPr txBox="1"/>
      </xdr:nvSpPr>
      <xdr:spPr>
        <a:xfrm>
          <a:off x="7594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80932</xdr:rowOff>
    </xdr:from>
    <xdr:ext cx="534377" cy="259045"/>
    <xdr:sp macro="" textlink="">
      <xdr:nvSpPr>
        <xdr:cNvPr id="351" name="テキスト ボックス 350"/>
        <xdr:cNvSpPr txBox="1"/>
      </xdr:nvSpPr>
      <xdr:spPr>
        <a:xfrm>
          <a:off x="6705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58016</xdr:rowOff>
    </xdr:from>
    <xdr:to>
      <xdr:col>55</xdr:col>
      <xdr:colOff>50800</xdr:colOff>
      <xdr:row>56</xdr:row>
      <xdr:rowOff>159616</xdr:rowOff>
    </xdr:to>
    <xdr:sp macro="" textlink="">
      <xdr:nvSpPr>
        <xdr:cNvPr id="357" name="楕円 356"/>
        <xdr:cNvSpPr/>
      </xdr:nvSpPr>
      <xdr:spPr>
        <a:xfrm>
          <a:off x="10426700" y="965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80893</xdr:rowOff>
    </xdr:from>
    <xdr:ext cx="534377" cy="259045"/>
    <xdr:sp macro="" textlink="">
      <xdr:nvSpPr>
        <xdr:cNvPr id="358" name="普通建設事業費該当値テキスト"/>
        <xdr:cNvSpPr txBox="1"/>
      </xdr:nvSpPr>
      <xdr:spPr>
        <a:xfrm>
          <a:off x="10528300" y="951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82321</xdr:rowOff>
    </xdr:from>
    <xdr:to>
      <xdr:col>50</xdr:col>
      <xdr:colOff>165100</xdr:colOff>
      <xdr:row>56</xdr:row>
      <xdr:rowOff>12471</xdr:rowOff>
    </xdr:to>
    <xdr:sp macro="" textlink="">
      <xdr:nvSpPr>
        <xdr:cNvPr id="359" name="楕円 358"/>
        <xdr:cNvSpPr/>
      </xdr:nvSpPr>
      <xdr:spPr>
        <a:xfrm>
          <a:off x="9588500" y="95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28998</xdr:rowOff>
    </xdr:from>
    <xdr:ext cx="599010" cy="259045"/>
    <xdr:sp macro="" textlink="">
      <xdr:nvSpPr>
        <xdr:cNvPr id="360" name="テキスト ボックス 359"/>
        <xdr:cNvSpPr txBox="1"/>
      </xdr:nvSpPr>
      <xdr:spPr>
        <a:xfrm>
          <a:off x="9339795" y="928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157845</xdr:rowOff>
    </xdr:from>
    <xdr:to>
      <xdr:col>46</xdr:col>
      <xdr:colOff>38100</xdr:colOff>
      <xdr:row>57</xdr:row>
      <xdr:rowOff>87995</xdr:rowOff>
    </xdr:to>
    <xdr:sp macro="" textlink="">
      <xdr:nvSpPr>
        <xdr:cNvPr id="361" name="楕円 360"/>
        <xdr:cNvSpPr/>
      </xdr:nvSpPr>
      <xdr:spPr>
        <a:xfrm>
          <a:off x="8699500" y="9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79122</xdr:rowOff>
    </xdr:from>
    <xdr:ext cx="534377" cy="259045"/>
    <xdr:sp macro="" textlink="">
      <xdr:nvSpPr>
        <xdr:cNvPr id="362" name="テキスト ボックス 361"/>
        <xdr:cNvSpPr txBox="1"/>
      </xdr:nvSpPr>
      <xdr:spPr>
        <a:xfrm>
          <a:off x="8483111" y="98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131808</xdr:rowOff>
    </xdr:from>
    <xdr:to>
      <xdr:col>41</xdr:col>
      <xdr:colOff>101600</xdr:colOff>
      <xdr:row>57</xdr:row>
      <xdr:rowOff>61958</xdr:rowOff>
    </xdr:to>
    <xdr:sp macro="" textlink="">
      <xdr:nvSpPr>
        <xdr:cNvPr id="363" name="楕円 362"/>
        <xdr:cNvSpPr/>
      </xdr:nvSpPr>
      <xdr:spPr>
        <a:xfrm>
          <a:off x="7810500" y="97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53085</xdr:rowOff>
    </xdr:from>
    <xdr:ext cx="534377" cy="259045"/>
    <xdr:sp macro="" textlink="">
      <xdr:nvSpPr>
        <xdr:cNvPr id="364" name="テキスト ボックス 363"/>
        <xdr:cNvSpPr txBox="1"/>
      </xdr:nvSpPr>
      <xdr:spPr>
        <a:xfrm>
          <a:off x="7594111" y="98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43299</xdr:rowOff>
    </xdr:from>
    <xdr:to>
      <xdr:col>36</xdr:col>
      <xdr:colOff>165100</xdr:colOff>
      <xdr:row>57</xdr:row>
      <xdr:rowOff>144899</xdr:rowOff>
    </xdr:to>
    <xdr:sp macro="" textlink="">
      <xdr:nvSpPr>
        <xdr:cNvPr id="365" name="楕円 364"/>
        <xdr:cNvSpPr/>
      </xdr:nvSpPr>
      <xdr:spPr>
        <a:xfrm>
          <a:off x="6921500" y="98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136026</xdr:rowOff>
    </xdr:from>
    <xdr:ext cx="534377" cy="259045"/>
    <xdr:sp macro="" textlink="">
      <xdr:nvSpPr>
        <xdr:cNvPr id="366" name="テキスト ボックス 365"/>
        <xdr:cNvSpPr txBox="1"/>
      </xdr:nvSpPr>
      <xdr:spPr>
        <a:xfrm>
          <a:off x="6705111" y="990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15211</xdr:rowOff>
    </xdr:from>
    <xdr:to>
      <xdr:col>55</xdr:col>
      <xdr:colOff>0</xdr:colOff>
      <xdr:row>77</xdr:row>
      <xdr:rowOff>50287</xdr:rowOff>
    </xdr:to>
    <xdr:cxnSp macro="">
      <xdr:nvCxnSpPr>
        <xdr:cNvPr id="395" name="直線コネクタ 394"/>
        <xdr:cNvCxnSpPr/>
      </xdr:nvCxnSpPr>
      <xdr:spPr>
        <a:xfrm>
          <a:off x="9639300" y="13045411"/>
          <a:ext cx="838200" cy="20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15211</xdr:rowOff>
    </xdr:from>
    <xdr:to>
      <xdr:col>50</xdr:col>
      <xdr:colOff>114300</xdr:colOff>
      <xdr:row>78</xdr:row>
      <xdr:rowOff>96189</xdr:rowOff>
    </xdr:to>
    <xdr:cxnSp macro="">
      <xdr:nvCxnSpPr>
        <xdr:cNvPr id="398" name="直線コネクタ 397"/>
        <xdr:cNvCxnSpPr/>
      </xdr:nvCxnSpPr>
      <xdr:spPr>
        <a:xfrm flipV="1">
          <a:off x="8750300" y="13045411"/>
          <a:ext cx="889000" cy="42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17796</xdr:rowOff>
    </xdr:from>
    <xdr:to>
      <xdr:col>45</xdr:col>
      <xdr:colOff>177800</xdr:colOff>
      <xdr:row>78</xdr:row>
      <xdr:rowOff>96189</xdr:rowOff>
    </xdr:to>
    <xdr:cxnSp macro="">
      <xdr:nvCxnSpPr>
        <xdr:cNvPr id="401" name="直線コネクタ 400"/>
        <xdr:cNvCxnSpPr/>
      </xdr:nvCxnSpPr>
      <xdr:spPr>
        <a:xfrm>
          <a:off x="7861300" y="13219446"/>
          <a:ext cx="889000" cy="24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17796</xdr:rowOff>
    </xdr:from>
    <xdr:to>
      <xdr:col>41</xdr:col>
      <xdr:colOff>50800</xdr:colOff>
      <xdr:row>78</xdr:row>
      <xdr:rowOff>85933</xdr:rowOff>
    </xdr:to>
    <xdr:cxnSp macro="">
      <xdr:nvCxnSpPr>
        <xdr:cNvPr id="404" name="直線コネクタ 403"/>
        <xdr:cNvCxnSpPr/>
      </xdr:nvCxnSpPr>
      <xdr:spPr>
        <a:xfrm flipV="1">
          <a:off x="6972300" y="13219446"/>
          <a:ext cx="889000" cy="23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107811</xdr:rowOff>
    </xdr:from>
    <xdr:ext cx="534377" cy="259045"/>
    <xdr:sp macro="" textlink="">
      <xdr:nvSpPr>
        <xdr:cNvPr id="406" name="テキスト ボックス 405"/>
        <xdr:cNvSpPr txBox="1"/>
      </xdr:nvSpPr>
      <xdr:spPr>
        <a:xfrm>
          <a:off x="7594111" y="134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150469</xdr:rowOff>
    </xdr:from>
    <xdr:ext cx="534377" cy="259045"/>
    <xdr:sp macro="" textlink="">
      <xdr:nvSpPr>
        <xdr:cNvPr id="408" name="テキスト ボックス 407"/>
        <xdr:cNvSpPr txBox="1"/>
      </xdr:nvSpPr>
      <xdr:spPr>
        <a:xfrm>
          <a:off x="6705111" y="135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170937</xdr:rowOff>
    </xdr:from>
    <xdr:to>
      <xdr:col>55</xdr:col>
      <xdr:colOff>50800</xdr:colOff>
      <xdr:row>77</xdr:row>
      <xdr:rowOff>101087</xdr:rowOff>
    </xdr:to>
    <xdr:sp macro="" textlink="">
      <xdr:nvSpPr>
        <xdr:cNvPr id="414" name="楕円 413"/>
        <xdr:cNvSpPr/>
      </xdr:nvSpPr>
      <xdr:spPr>
        <a:xfrm>
          <a:off x="10426700" y="132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22364</xdr:rowOff>
    </xdr:from>
    <xdr:ext cx="534377" cy="259045"/>
    <xdr:sp macro="" textlink="">
      <xdr:nvSpPr>
        <xdr:cNvPr id="415" name="普通建設事業費 （ うち新規整備　）該当値テキスト"/>
        <xdr:cNvSpPr txBox="1"/>
      </xdr:nvSpPr>
      <xdr:spPr>
        <a:xfrm>
          <a:off x="10528300" y="1305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135862</xdr:rowOff>
    </xdr:from>
    <xdr:to>
      <xdr:col>50</xdr:col>
      <xdr:colOff>165100</xdr:colOff>
      <xdr:row>76</xdr:row>
      <xdr:rowOff>66011</xdr:rowOff>
    </xdr:to>
    <xdr:sp macro="" textlink="">
      <xdr:nvSpPr>
        <xdr:cNvPr id="416" name="楕円 415"/>
        <xdr:cNvSpPr/>
      </xdr:nvSpPr>
      <xdr:spPr>
        <a:xfrm>
          <a:off x="9588500" y="129946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82539</xdr:rowOff>
    </xdr:from>
    <xdr:ext cx="534377" cy="259045"/>
    <xdr:sp macro="" textlink="">
      <xdr:nvSpPr>
        <xdr:cNvPr id="417" name="テキスト ボックス 416"/>
        <xdr:cNvSpPr txBox="1"/>
      </xdr:nvSpPr>
      <xdr:spPr>
        <a:xfrm>
          <a:off x="9372111" y="127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45389</xdr:rowOff>
    </xdr:from>
    <xdr:to>
      <xdr:col>46</xdr:col>
      <xdr:colOff>38100</xdr:colOff>
      <xdr:row>78</xdr:row>
      <xdr:rowOff>146989</xdr:rowOff>
    </xdr:to>
    <xdr:sp macro="" textlink="">
      <xdr:nvSpPr>
        <xdr:cNvPr id="418" name="楕円 417"/>
        <xdr:cNvSpPr/>
      </xdr:nvSpPr>
      <xdr:spPr>
        <a:xfrm>
          <a:off x="8699500" y="134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138116</xdr:rowOff>
    </xdr:from>
    <xdr:ext cx="534377" cy="259045"/>
    <xdr:sp macro="" textlink="">
      <xdr:nvSpPr>
        <xdr:cNvPr id="419" name="テキスト ボックス 418"/>
        <xdr:cNvSpPr txBox="1"/>
      </xdr:nvSpPr>
      <xdr:spPr>
        <a:xfrm>
          <a:off x="8483111" y="1351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138446</xdr:rowOff>
    </xdr:from>
    <xdr:to>
      <xdr:col>41</xdr:col>
      <xdr:colOff>101600</xdr:colOff>
      <xdr:row>77</xdr:row>
      <xdr:rowOff>68596</xdr:rowOff>
    </xdr:to>
    <xdr:sp macro="" textlink="">
      <xdr:nvSpPr>
        <xdr:cNvPr id="420" name="楕円 419"/>
        <xdr:cNvSpPr/>
      </xdr:nvSpPr>
      <xdr:spPr>
        <a:xfrm>
          <a:off x="7810500" y="1316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85122</xdr:rowOff>
    </xdr:from>
    <xdr:ext cx="534377" cy="259045"/>
    <xdr:sp macro="" textlink="">
      <xdr:nvSpPr>
        <xdr:cNvPr id="421" name="テキスト ボックス 420"/>
        <xdr:cNvSpPr txBox="1"/>
      </xdr:nvSpPr>
      <xdr:spPr>
        <a:xfrm>
          <a:off x="7594111" y="129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35133</xdr:rowOff>
    </xdr:from>
    <xdr:to>
      <xdr:col>36</xdr:col>
      <xdr:colOff>165100</xdr:colOff>
      <xdr:row>78</xdr:row>
      <xdr:rowOff>136733</xdr:rowOff>
    </xdr:to>
    <xdr:sp macro="" textlink="">
      <xdr:nvSpPr>
        <xdr:cNvPr id="422" name="楕円 421"/>
        <xdr:cNvSpPr/>
      </xdr:nvSpPr>
      <xdr:spPr>
        <a:xfrm>
          <a:off x="6921500" y="1340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153260</xdr:rowOff>
    </xdr:from>
    <xdr:ext cx="534377" cy="259045"/>
    <xdr:sp macro="" textlink="">
      <xdr:nvSpPr>
        <xdr:cNvPr id="423" name="テキスト ボックス 422"/>
        <xdr:cNvSpPr txBox="1"/>
      </xdr:nvSpPr>
      <xdr:spPr>
        <a:xfrm>
          <a:off x="6705111" y="131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160393</xdr:rowOff>
    </xdr:from>
    <xdr:to>
      <xdr:col>55</xdr:col>
      <xdr:colOff>0</xdr:colOff>
      <xdr:row>98</xdr:row>
      <xdr:rowOff>15204</xdr:rowOff>
    </xdr:to>
    <xdr:cxnSp macro="">
      <xdr:nvCxnSpPr>
        <xdr:cNvPr id="450" name="直線コネクタ 449"/>
        <xdr:cNvCxnSpPr/>
      </xdr:nvCxnSpPr>
      <xdr:spPr>
        <a:xfrm>
          <a:off x="9639300" y="16791043"/>
          <a:ext cx="838200" cy="2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147647</xdr:rowOff>
    </xdr:from>
    <xdr:to>
      <xdr:col>50</xdr:col>
      <xdr:colOff>114300</xdr:colOff>
      <xdr:row>97</xdr:row>
      <xdr:rowOff>160393</xdr:rowOff>
    </xdr:to>
    <xdr:cxnSp macro="">
      <xdr:nvCxnSpPr>
        <xdr:cNvPr id="453" name="直線コネクタ 452"/>
        <xdr:cNvCxnSpPr/>
      </xdr:nvCxnSpPr>
      <xdr:spPr>
        <a:xfrm>
          <a:off x="8750300" y="16778297"/>
          <a:ext cx="889000" cy="1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147647</xdr:rowOff>
    </xdr:from>
    <xdr:to>
      <xdr:col>45</xdr:col>
      <xdr:colOff>177800</xdr:colOff>
      <xdr:row>98</xdr:row>
      <xdr:rowOff>85339</xdr:rowOff>
    </xdr:to>
    <xdr:cxnSp macro="">
      <xdr:nvCxnSpPr>
        <xdr:cNvPr id="456" name="直線コネクタ 455"/>
        <xdr:cNvCxnSpPr/>
      </xdr:nvCxnSpPr>
      <xdr:spPr>
        <a:xfrm flipV="1">
          <a:off x="7861300" y="16778297"/>
          <a:ext cx="889000" cy="10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119057</xdr:rowOff>
    </xdr:from>
    <xdr:ext cx="534377" cy="259045"/>
    <xdr:sp macro="" textlink="">
      <xdr:nvSpPr>
        <xdr:cNvPr id="458" name="テキスト ボックス 457"/>
        <xdr:cNvSpPr txBox="1"/>
      </xdr:nvSpPr>
      <xdr:spPr>
        <a:xfrm>
          <a:off x="8483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31914</xdr:rowOff>
    </xdr:from>
    <xdr:to>
      <xdr:col>41</xdr:col>
      <xdr:colOff>50800</xdr:colOff>
      <xdr:row>98</xdr:row>
      <xdr:rowOff>85339</xdr:rowOff>
    </xdr:to>
    <xdr:cxnSp macro="">
      <xdr:nvCxnSpPr>
        <xdr:cNvPr id="459" name="直線コネクタ 458"/>
        <xdr:cNvCxnSpPr/>
      </xdr:nvCxnSpPr>
      <xdr:spPr>
        <a:xfrm>
          <a:off x="6972300" y="16834014"/>
          <a:ext cx="889000" cy="5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12878</xdr:rowOff>
    </xdr:from>
    <xdr:ext cx="534377" cy="259045"/>
    <xdr:sp macro="" textlink="">
      <xdr:nvSpPr>
        <xdr:cNvPr id="463" name="テキスト ボックス 462"/>
        <xdr:cNvSpPr txBox="1"/>
      </xdr:nvSpPr>
      <xdr:spPr>
        <a:xfrm>
          <a:off x="6705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135854</xdr:rowOff>
    </xdr:from>
    <xdr:to>
      <xdr:col>55</xdr:col>
      <xdr:colOff>50800</xdr:colOff>
      <xdr:row>98</xdr:row>
      <xdr:rowOff>66004</xdr:rowOff>
    </xdr:to>
    <xdr:sp macro="" textlink="">
      <xdr:nvSpPr>
        <xdr:cNvPr id="469" name="楕円 468"/>
        <xdr:cNvSpPr/>
      </xdr:nvSpPr>
      <xdr:spPr>
        <a:xfrm>
          <a:off x="10426700" y="167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50781</xdr:rowOff>
    </xdr:from>
    <xdr:ext cx="534377" cy="259045"/>
    <xdr:sp macro="" textlink="">
      <xdr:nvSpPr>
        <xdr:cNvPr id="470" name="普通建設事業費 （ うち更新整備　）該当値テキスト"/>
        <xdr:cNvSpPr txBox="1"/>
      </xdr:nvSpPr>
      <xdr:spPr>
        <a:xfrm>
          <a:off x="10528300" y="166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109593</xdr:rowOff>
    </xdr:from>
    <xdr:to>
      <xdr:col>50</xdr:col>
      <xdr:colOff>165100</xdr:colOff>
      <xdr:row>98</xdr:row>
      <xdr:rowOff>39743</xdr:rowOff>
    </xdr:to>
    <xdr:sp macro="" textlink="">
      <xdr:nvSpPr>
        <xdr:cNvPr id="471" name="楕円 470"/>
        <xdr:cNvSpPr/>
      </xdr:nvSpPr>
      <xdr:spPr>
        <a:xfrm>
          <a:off x="9588500" y="167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30870</xdr:rowOff>
    </xdr:from>
    <xdr:ext cx="534377" cy="259045"/>
    <xdr:sp macro="" textlink="">
      <xdr:nvSpPr>
        <xdr:cNvPr id="472" name="テキスト ボックス 471"/>
        <xdr:cNvSpPr txBox="1"/>
      </xdr:nvSpPr>
      <xdr:spPr>
        <a:xfrm>
          <a:off x="9372111" y="168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96847</xdr:rowOff>
    </xdr:from>
    <xdr:to>
      <xdr:col>46</xdr:col>
      <xdr:colOff>38100</xdr:colOff>
      <xdr:row>98</xdr:row>
      <xdr:rowOff>26997</xdr:rowOff>
    </xdr:to>
    <xdr:sp macro="" textlink="">
      <xdr:nvSpPr>
        <xdr:cNvPr id="473" name="楕円 472"/>
        <xdr:cNvSpPr/>
      </xdr:nvSpPr>
      <xdr:spPr>
        <a:xfrm>
          <a:off x="8699500" y="167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18124</xdr:rowOff>
    </xdr:from>
    <xdr:ext cx="534377" cy="259045"/>
    <xdr:sp macro="" textlink="">
      <xdr:nvSpPr>
        <xdr:cNvPr id="474" name="テキスト ボックス 473"/>
        <xdr:cNvSpPr txBox="1"/>
      </xdr:nvSpPr>
      <xdr:spPr>
        <a:xfrm>
          <a:off x="8483111" y="168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34539</xdr:rowOff>
    </xdr:from>
    <xdr:to>
      <xdr:col>41</xdr:col>
      <xdr:colOff>101600</xdr:colOff>
      <xdr:row>98</xdr:row>
      <xdr:rowOff>136139</xdr:rowOff>
    </xdr:to>
    <xdr:sp macro="" textlink="">
      <xdr:nvSpPr>
        <xdr:cNvPr id="475" name="楕円 474"/>
        <xdr:cNvSpPr/>
      </xdr:nvSpPr>
      <xdr:spPr>
        <a:xfrm>
          <a:off x="7810500" y="168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127266</xdr:rowOff>
    </xdr:from>
    <xdr:ext cx="534377" cy="259045"/>
    <xdr:sp macro="" textlink="">
      <xdr:nvSpPr>
        <xdr:cNvPr id="476" name="テキスト ボックス 475"/>
        <xdr:cNvSpPr txBox="1"/>
      </xdr:nvSpPr>
      <xdr:spPr>
        <a:xfrm>
          <a:off x="7594111" y="1692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152564</xdr:rowOff>
    </xdr:from>
    <xdr:to>
      <xdr:col>36</xdr:col>
      <xdr:colOff>165100</xdr:colOff>
      <xdr:row>98</xdr:row>
      <xdr:rowOff>82714</xdr:rowOff>
    </xdr:to>
    <xdr:sp macro="" textlink="">
      <xdr:nvSpPr>
        <xdr:cNvPr id="477" name="楕円 476"/>
        <xdr:cNvSpPr/>
      </xdr:nvSpPr>
      <xdr:spPr>
        <a:xfrm>
          <a:off x="6921500" y="167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73841</xdr:rowOff>
    </xdr:from>
    <xdr:ext cx="534377" cy="259045"/>
    <xdr:sp macro="" textlink="">
      <xdr:nvSpPr>
        <xdr:cNvPr id="478" name="テキスト ボックス 477"/>
        <xdr:cNvSpPr txBox="1"/>
      </xdr:nvSpPr>
      <xdr:spPr>
        <a:xfrm>
          <a:off x="6705111" y="1687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7" name="直線コネクタ 50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0" name="直線コネクタ 50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3" name="直線コネクタ 51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6" name="直線コネクタ 51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6" name="楕円 52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8" name="楕円 52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9" name="テキスト ボックス 52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0" name="楕円 52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1" name="テキスト ボックス 53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2" name="楕円 53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3" name="テキスト ボックス 53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4" name="楕円 53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5" name="テキスト ボックス 53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6088</xdr:rowOff>
    </xdr:from>
    <xdr:to>
      <xdr:col>85</xdr:col>
      <xdr:colOff>127000</xdr:colOff>
      <xdr:row>79</xdr:row>
      <xdr:rowOff>7525</xdr:rowOff>
    </xdr:to>
    <xdr:cxnSp macro="">
      <xdr:nvCxnSpPr>
        <xdr:cNvPr id="616" name="直線コネクタ 615"/>
        <xdr:cNvCxnSpPr/>
      </xdr:nvCxnSpPr>
      <xdr:spPr>
        <a:xfrm flipV="1">
          <a:off x="15481300" y="13550638"/>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7" name="公債費平均値テキスト"/>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7525</xdr:rowOff>
    </xdr:from>
    <xdr:to>
      <xdr:col>81</xdr:col>
      <xdr:colOff>50800</xdr:colOff>
      <xdr:row>79</xdr:row>
      <xdr:rowOff>10454</xdr:rowOff>
    </xdr:to>
    <xdr:cxnSp macro="">
      <xdr:nvCxnSpPr>
        <xdr:cNvPr id="619" name="直線コネクタ 618"/>
        <xdr:cNvCxnSpPr/>
      </xdr:nvCxnSpPr>
      <xdr:spPr>
        <a:xfrm flipV="1">
          <a:off x="14592300" y="13552075"/>
          <a:ext cx="8890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162179</xdr:rowOff>
    </xdr:from>
    <xdr:to>
      <xdr:col>76</xdr:col>
      <xdr:colOff>114300</xdr:colOff>
      <xdr:row>79</xdr:row>
      <xdr:rowOff>10454</xdr:rowOff>
    </xdr:to>
    <xdr:cxnSp macro="">
      <xdr:nvCxnSpPr>
        <xdr:cNvPr id="622" name="直線コネクタ 621"/>
        <xdr:cNvCxnSpPr/>
      </xdr:nvCxnSpPr>
      <xdr:spPr>
        <a:xfrm>
          <a:off x="13703300" y="13535279"/>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6763</xdr:rowOff>
    </xdr:from>
    <xdr:ext cx="534377" cy="259045"/>
    <xdr:sp macro="" textlink="">
      <xdr:nvSpPr>
        <xdr:cNvPr id="624" name="テキスト ボックス 623"/>
        <xdr:cNvSpPr txBox="1"/>
      </xdr:nvSpPr>
      <xdr:spPr>
        <a:xfrm>
          <a:off x="14325111" y="13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139188</xdr:rowOff>
    </xdr:from>
    <xdr:to>
      <xdr:col>71</xdr:col>
      <xdr:colOff>177800</xdr:colOff>
      <xdr:row>78</xdr:row>
      <xdr:rowOff>162179</xdr:rowOff>
    </xdr:to>
    <xdr:cxnSp macro="">
      <xdr:nvCxnSpPr>
        <xdr:cNvPr id="625" name="直線コネクタ 624"/>
        <xdr:cNvCxnSpPr/>
      </xdr:nvCxnSpPr>
      <xdr:spPr>
        <a:xfrm>
          <a:off x="12814300" y="13512288"/>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819</xdr:rowOff>
    </xdr:from>
    <xdr:ext cx="534377" cy="259045"/>
    <xdr:sp macro="" textlink="">
      <xdr:nvSpPr>
        <xdr:cNvPr id="627" name="テキスト ボックス 626"/>
        <xdr:cNvSpPr txBox="1"/>
      </xdr:nvSpPr>
      <xdr:spPr>
        <a:xfrm>
          <a:off x="13436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168415</xdr:rowOff>
    </xdr:from>
    <xdr:ext cx="534377" cy="259045"/>
    <xdr:sp macro="" textlink="">
      <xdr:nvSpPr>
        <xdr:cNvPr id="629" name="テキスト ボックス 628"/>
        <xdr:cNvSpPr txBox="1"/>
      </xdr:nvSpPr>
      <xdr:spPr>
        <a:xfrm>
          <a:off x="12547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126738</xdr:rowOff>
    </xdr:from>
    <xdr:to>
      <xdr:col>85</xdr:col>
      <xdr:colOff>177800</xdr:colOff>
      <xdr:row>79</xdr:row>
      <xdr:rowOff>56888</xdr:rowOff>
    </xdr:to>
    <xdr:sp macro="" textlink="">
      <xdr:nvSpPr>
        <xdr:cNvPr id="635" name="楕円 634"/>
        <xdr:cNvSpPr/>
      </xdr:nvSpPr>
      <xdr:spPr>
        <a:xfrm>
          <a:off x="16268700" y="1349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105165</xdr:rowOff>
    </xdr:from>
    <xdr:ext cx="534377" cy="259045"/>
    <xdr:sp macro="" textlink="">
      <xdr:nvSpPr>
        <xdr:cNvPr id="636" name="公債費該当値テキスト"/>
        <xdr:cNvSpPr txBox="1"/>
      </xdr:nvSpPr>
      <xdr:spPr>
        <a:xfrm>
          <a:off x="16370300" y="1347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128175</xdr:rowOff>
    </xdr:from>
    <xdr:to>
      <xdr:col>81</xdr:col>
      <xdr:colOff>101600</xdr:colOff>
      <xdr:row>79</xdr:row>
      <xdr:rowOff>58325</xdr:rowOff>
    </xdr:to>
    <xdr:sp macro="" textlink="">
      <xdr:nvSpPr>
        <xdr:cNvPr id="637" name="楕円 636"/>
        <xdr:cNvSpPr/>
      </xdr:nvSpPr>
      <xdr:spPr>
        <a:xfrm>
          <a:off x="15430500" y="135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49452</xdr:rowOff>
    </xdr:from>
    <xdr:ext cx="534377" cy="259045"/>
    <xdr:sp macro="" textlink="">
      <xdr:nvSpPr>
        <xdr:cNvPr id="638" name="テキスト ボックス 637"/>
        <xdr:cNvSpPr txBox="1"/>
      </xdr:nvSpPr>
      <xdr:spPr>
        <a:xfrm>
          <a:off x="15214111" y="135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131104</xdr:rowOff>
    </xdr:from>
    <xdr:to>
      <xdr:col>76</xdr:col>
      <xdr:colOff>165100</xdr:colOff>
      <xdr:row>79</xdr:row>
      <xdr:rowOff>61254</xdr:rowOff>
    </xdr:to>
    <xdr:sp macro="" textlink="">
      <xdr:nvSpPr>
        <xdr:cNvPr id="639" name="楕円 638"/>
        <xdr:cNvSpPr/>
      </xdr:nvSpPr>
      <xdr:spPr>
        <a:xfrm>
          <a:off x="14541500" y="135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52381</xdr:rowOff>
    </xdr:from>
    <xdr:ext cx="534377" cy="259045"/>
    <xdr:sp macro="" textlink="">
      <xdr:nvSpPr>
        <xdr:cNvPr id="640" name="テキスト ボックス 639"/>
        <xdr:cNvSpPr txBox="1"/>
      </xdr:nvSpPr>
      <xdr:spPr>
        <a:xfrm>
          <a:off x="14325111" y="135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111379</xdr:rowOff>
    </xdr:from>
    <xdr:to>
      <xdr:col>72</xdr:col>
      <xdr:colOff>38100</xdr:colOff>
      <xdr:row>79</xdr:row>
      <xdr:rowOff>41529</xdr:rowOff>
    </xdr:to>
    <xdr:sp macro="" textlink="">
      <xdr:nvSpPr>
        <xdr:cNvPr id="641" name="楕円 640"/>
        <xdr:cNvSpPr/>
      </xdr:nvSpPr>
      <xdr:spPr>
        <a:xfrm>
          <a:off x="13652500" y="13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32656</xdr:rowOff>
    </xdr:from>
    <xdr:ext cx="534377" cy="259045"/>
    <xdr:sp macro="" textlink="">
      <xdr:nvSpPr>
        <xdr:cNvPr id="642" name="テキスト ボックス 641"/>
        <xdr:cNvSpPr txBox="1"/>
      </xdr:nvSpPr>
      <xdr:spPr>
        <a:xfrm>
          <a:off x="13436111" y="135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88388</xdr:rowOff>
    </xdr:from>
    <xdr:to>
      <xdr:col>67</xdr:col>
      <xdr:colOff>101600</xdr:colOff>
      <xdr:row>79</xdr:row>
      <xdr:rowOff>18538</xdr:rowOff>
    </xdr:to>
    <xdr:sp macro="" textlink="">
      <xdr:nvSpPr>
        <xdr:cNvPr id="643" name="楕円 642"/>
        <xdr:cNvSpPr/>
      </xdr:nvSpPr>
      <xdr:spPr>
        <a:xfrm>
          <a:off x="12763500" y="134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9665</xdr:rowOff>
    </xdr:from>
    <xdr:ext cx="534377" cy="259045"/>
    <xdr:sp macro="" textlink="">
      <xdr:nvSpPr>
        <xdr:cNvPr id="644" name="テキスト ボックス 643"/>
        <xdr:cNvSpPr txBox="1"/>
      </xdr:nvSpPr>
      <xdr:spPr>
        <a:xfrm>
          <a:off x="12547111" y="1355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149355</xdr:rowOff>
    </xdr:from>
    <xdr:to>
      <xdr:col>85</xdr:col>
      <xdr:colOff>127000</xdr:colOff>
      <xdr:row>98</xdr:row>
      <xdr:rowOff>160038</xdr:rowOff>
    </xdr:to>
    <xdr:cxnSp macro="">
      <xdr:nvCxnSpPr>
        <xdr:cNvPr id="673" name="直線コネクタ 672"/>
        <xdr:cNvCxnSpPr/>
      </xdr:nvCxnSpPr>
      <xdr:spPr>
        <a:xfrm>
          <a:off x="15481300" y="16951455"/>
          <a:ext cx="8382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149355</xdr:rowOff>
    </xdr:from>
    <xdr:to>
      <xdr:col>81</xdr:col>
      <xdr:colOff>50800</xdr:colOff>
      <xdr:row>98</xdr:row>
      <xdr:rowOff>166016</xdr:rowOff>
    </xdr:to>
    <xdr:cxnSp macro="">
      <xdr:nvCxnSpPr>
        <xdr:cNvPr id="676" name="直線コネクタ 675"/>
        <xdr:cNvCxnSpPr/>
      </xdr:nvCxnSpPr>
      <xdr:spPr>
        <a:xfrm flipV="1">
          <a:off x="14592300" y="16951455"/>
          <a:ext cx="889000" cy="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154525</xdr:rowOff>
    </xdr:from>
    <xdr:to>
      <xdr:col>76</xdr:col>
      <xdr:colOff>114300</xdr:colOff>
      <xdr:row>98</xdr:row>
      <xdr:rowOff>166016</xdr:rowOff>
    </xdr:to>
    <xdr:cxnSp macro="">
      <xdr:nvCxnSpPr>
        <xdr:cNvPr id="679" name="直線コネクタ 678"/>
        <xdr:cNvCxnSpPr/>
      </xdr:nvCxnSpPr>
      <xdr:spPr>
        <a:xfrm>
          <a:off x="13703300" y="1695662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1" name="テキスト ボックス 680"/>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154525</xdr:rowOff>
    </xdr:from>
    <xdr:to>
      <xdr:col>71</xdr:col>
      <xdr:colOff>177800</xdr:colOff>
      <xdr:row>99</xdr:row>
      <xdr:rowOff>1130</xdr:rowOff>
    </xdr:to>
    <xdr:cxnSp macro="">
      <xdr:nvCxnSpPr>
        <xdr:cNvPr id="682" name="直線コネクタ 681"/>
        <xdr:cNvCxnSpPr/>
      </xdr:nvCxnSpPr>
      <xdr:spPr>
        <a:xfrm flipV="1">
          <a:off x="12814300" y="16956625"/>
          <a:ext cx="889000" cy="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30487</xdr:rowOff>
    </xdr:from>
    <xdr:ext cx="534377" cy="259045"/>
    <xdr:sp macro="" textlink="">
      <xdr:nvSpPr>
        <xdr:cNvPr id="684" name="テキスト ボックス 683"/>
        <xdr:cNvSpPr txBox="1"/>
      </xdr:nvSpPr>
      <xdr:spPr>
        <a:xfrm>
          <a:off x="13436111" y="166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109238</xdr:rowOff>
    </xdr:from>
    <xdr:to>
      <xdr:col>85</xdr:col>
      <xdr:colOff>177800</xdr:colOff>
      <xdr:row>99</xdr:row>
      <xdr:rowOff>39388</xdr:rowOff>
    </xdr:to>
    <xdr:sp macro="" textlink="">
      <xdr:nvSpPr>
        <xdr:cNvPr id="692" name="楕円 691"/>
        <xdr:cNvSpPr/>
      </xdr:nvSpPr>
      <xdr:spPr>
        <a:xfrm>
          <a:off x="16268700" y="169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24165</xdr:rowOff>
    </xdr:from>
    <xdr:ext cx="534377" cy="259045"/>
    <xdr:sp macro="" textlink="">
      <xdr:nvSpPr>
        <xdr:cNvPr id="693" name="積立金該当値テキスト"/>
        <xdr:cNvSpPr txBox="1"/>
      </xdr:nvSpPr>
      <xdr:spPr>
        <a:xfrm>
          <a:off x="16370300" y="168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98555</xdr:rowOff>
    </xdr:from>
    <xdr:to>
      <xdr:col>81</xdr:col>
      <xdr:colOff>101600</xdr:colOff>
      <xdr:row>99</xdr:row>
      <xdr:rowOff>28705</xdr:rowOff>
    </xdr:to>
    <xdr:sp macro="" textlink="">
      <xdr:nvSpPr>
        <xdr:cNvPr id="694" name="楕円 693"/>
        <xdr:cNvSpPr/>
      </xdr:nvSpPr>
      <xdr:spPr>
        <a:xfrm>
          <a:off x="15430500" y="169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19832</xdr:rowOff>
    </xdr:from>
    <xdr:ext cx="534377" cy="259045"/>
    <xdr:sp macro="" textlink="">
      <xdr:nvSpPr>
        <xdr:cNvPr id="695" name="テキスト ボックス 694"/>
        <xdr:cNvSpPr txBox="1"/>
      </xdr:nvSpPr>
      <xdr:spPr>
        <a:xfrm>
          <a:off x="15214111" y="1699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115216</xdr:rowOff>
    </xdr:from>
    <xdr:to>
      <xdr:col>76</xdr:col>
      <xdr:colOff>165100</xdr:colOff>
      <xdr:row>99</xdr:row>
      <xdr:rowOff>45366</xdr:rowOff>
    </xdr:to>
    <xdr:sp macro="" textlink="">
      <xdr:nvSpPr>
        <xdr:cNvPr id="696" name="楕円 695"/>
        <xdr:cNvSpPr/>
      </xdr:nvSpPr>
      <xdr:spPr>
        <a:xfrm>
          <a:off x="14541500" y="169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36493</xdr:rowOff>
    </xdr:from>
    <xdr:ext cx="534377" cy="259045"/>
    <xdr:sp macro="" textlink="">
      <xdr:nvSpPr>
        <xdr:cNvPr id="697" name="テキスト ボックス 696"/>
        <xdr:cNvSpPr txBox="1"/>
      </xdr:nvSpPr>
      <xdr:spPr>
        <a:xfrm>
          <a:off x="14325111" y="1701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103725</xdr:rowOff>
    </xdr:from>
    <xdr:to>
      <xdr:col>72</xdr:col>
      <xdr:colOff>38100</xdr:colOff>
      <xdr:row>99</xdr:row>
      <xdr:rowOff>33875</xdr:rowOff>
    </xdr:to>
    <xdr:sp macro="" textlink="">
      <xdr:nvSpPr>
        <xdr:cNvPr id="698" name="楕円 697"/>
        <xdr:cNvSpPr/>
      </xdr:nvSpPr>
      <xdr:spPr>
        <a:xfrm>
          <a:off x="13652500" y="1690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25002</xdr:rowOff>
    </xdr:from>
    <xdr:ext cx="534377" cy="259045"/>
    <xdr:sp macro="" textlink="">
      <xdr:nvSpPr>
        <xdr:cNvPr id="699" name="テキスト ボックス 698"/>
        <xdr:cNvSpPr txBox="1"/>
      </xdr:nvSpPr>
      <xdr:spPr>
        <a:xfrm>
          <a:off x="13436111" y="169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121780</xdr:rowOff>
    </xdr:from>
    <xdr:to>
      <xdr:col>67</xdr:col>
      <xdr:colOff>101600</xdr:colOff>
      <xdr:row>99</xdr:row>
      <xdr:rowOff>51930</xdr:rowOff>
    </xdr:to>
    <xdr:sp macro="" textlink="">
      <xdr:nvSpPr>
        <xdr:cNvPr id="700" name="楕円 699"/>
        <xdr:cNvSpPr/>
      </xdr:nvSpPr>
      <xdr:spPr>
        <a:xfrm>
          <a:off x="12763500" y="169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43057</xdr:rowOff>
    </xdr:from>
    <xdr:ext cx="534377" cy="259045"/>
    <xdr:sp macro="" textlink="">
      <xdr:nvSpPr>
        <xdr:cNvPr id="701" name="テキスト ボックス 700"/>
        <xdr:cNvSpPr txBox="1"/>
      </xdr:nvSpPr>
      <xdr:spPr>
        <a:xfrm>
          <a:off x="12547111" y="170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43631</xdr:rowOff>
    </xdr:from>
    <xdr:to>
      <xdr:col>116</xdr:col>
      <xdr:colOff>63500</xdr:colOff>
      <xdr:row>51</xdr:row>
      <xdr:rowOff>152826</xdr:rowOff>
    </xdr:to>
    <xdr:cxnSp macro="">
      <xdr:nvCxnSpPr>
        <xdr:cNvPr id="787" name="直線コネクタ 786"/>
        <xdr:cNvCxnSpPr/>
      </xdr:nvCxnSpPr>
      <xdr:spPr>
        <a:xfrm>
          <a:off x="21323300" y="8787581"/>
          <a:ext cx="838200" cy="10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46105</xdr:rowOff>
    </xdr:from>
    <xdr:ext cx="469744" cy="259045"/>
    <xdr:sp macro="" textlink="">
      <xdr:nvSpPr>
        <xdr:cNvPr id="788" name="貸付金平均値テキスト"/>
        <xdr:cNvSpPr txBox="1"/>
      </xdr:nvSpPr>
      <xdr:spPr>
        <a:xfrm>
          <a:off x="22212300" y="999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12579</xdr:rowOff>
    </xdr:from>
    <xdr:to>
      <xdr:col>111</xdr:col>
      <xdr:colOff>177800</xdr:colOff>
      <xdr:row>51</xdr:row>
      <xdr:rowOff>43631</xdr:rowOff>
    </xdr:to>
    <xdr:cxnSp macro="">
      <xdr:nvCxnSpPr>
        <xdr:cNvPr id="790" name="直線コネクタ 789"/>
        <xdr:cNvCxnSpPr/>
      </xdr:nvCxnSpPr>
      <xdr:spPr>
        <a:xfrm>
          <a:off x="20434300" y="8756529"/>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158252</xdr:rowOff>
    </xdr:from>
    <xdr:ext cx="469744" cy="259045"/>
    <xdr:sp macro="" textlink="">
      <xdr:nvSpPr>
        <xdr:cNvPr id="792" name="テキスト ボックス 791"/>
        <xdr:cNvSpPr txBox="1"/>
      </xdr:nvSpPr>
      <xdr:spPr>
        <a:xfrm>
          <a:off x="21088428" y="101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12579</xdr:rowOff>
    </xdr:from>
    <xdr:to>
      <xdr:col>107</xdr:col>
      <xdr:colOff>50800</xdr:colOff>
      <xdr:row>56</xdr:row>
      <xdr:rowOff>27686</xdr:rowOff>
    </xdr:to>
    <xdr:cxnSp macro="">
      <xdr:nvCxnSpPr>
        <xdr:cNvPr id="793" name="直線コネクタ 792"/>
        <xdr:cNvCxnSpPr/>
      </xdr:nvCxnSpPr>
      <xdr:spPr>
        <a:xfrm flipV="1">
          <a:off x="19545300" y="8756529"/>
          <a:ext cx="889000" cy="8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124268</xdr:rowOff>
    </xdr:from>
    <xdr:ext cx="469744" cy="259045"/>
    <xdr:sp macro="" textlink="">
      <xdr:nvSpPr>
        <xdr:cNvPr id="795" name="テキスト ボックス 794"/>
        <xdr:cNvSpPr txBox="1"/>
      </xdr:nvSpPr>
      <xdr:spPr>
        <a:xfrm>
          <a:off x="20199428" y="100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27686</xdr:rowOff>
    </xdr:from>
    <xdr:to>
      <xdr:col>102</xdr:col>
      <xdr:colOff>114300</xdr:colOff>
      <xdr:row>56</xdr:row>
      <xdr:rowOff>29325</xdr:rowOff>
    </xdr:to>
    <xdr:cxnSp macro="">
      <xdr:nvCxnSpPr>
        <xdr:cNvPr id="796" name="直線コネクタ 795"/>
        <xdr:cNvCxnSpPr/>
      </xdr:nvCxnSpPr>
      <xdr:spPr>
        <a:xfrm flipV="1">
          <a:off x="18656300" y="9628886"/>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165625</xdr:rowOff>
    </xdr:from>
    <xdr:ext cx="469744" cy="259045"/>
    <xdr:sp macro="" textlink="">
      <xdr:nvSpPr>
        <xdr:cNvPr id="798" name="テキスト ボックス 797"/>
        <xdr:cNvSpPr txBox="1"/>
      </xdr:nvSpPr>
      <xdr:spPr>
        <a:xfrm>
          <a:off x="19310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165663</xdr:rowOff>
    </xdr:from>
    <xdr:ext cx="469744" cy="259045"/>
    <xdr:sp macro="" textlink="">
      <xdr:nvSpPr>
        <xdr:cNvPr id="800" name="テキスト ボックス 799"/>
        <xdr:cNvSpPr txBox="1"/>
      </xdr:nvSpPr>
      <xdr:spPr>
        <a:xfrm>
          <a:off x="18421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102026</xdr:rowOff>
    </xdr:from>
    <xdr:to>
      <xdr:col>116</xdr:col>
      <xdr:colOff>114300</xdr:colOff>
      <xdr:row>52</xdr:row>
      <xdr:rowOff>32176</xdr:rowOff>
    </xdr:to>
    <xdr:sp macro="" textlink="">
      <xdr:nvSpPr>
        <xdr:cNvPr id="806" name="楕円 805"/>
        <xdr:cNvSpPr/>
      </xdr:nvSpPr>
      <xdr:spPr>
        <a:xfrm>
          <a:off x="22110700" y="88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55053</xdr:rowOff>
    </xdr:from>
    <xdr:ext cx="534377" cy="259045"/>
    <xdr:sp macro="" textlink="">
      <xdr:nvSpPr>
        <xdr:cNvPr id="807" name="貸付金該当値テキスト"/>
        <xdr:cNvSpPr txBox="1"/>
      </xdr:nvSpPr>
      <xdr:spPr>
        <a:xfrm>
          <a:off x="22212300" y="879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164281</xdr:rowOff>
    </xdr:from>
    <xdr:to>
      <xdr:col>112</xdr:col>
      <xdr:colOff>38100</xdr:colOff>
      <xdr:row>51</xdr:row>
      <xdr:rowOff>94431</xdr:rowOff>
    </xdr:to>
    <xdr:sp macro="" textlink="">
      <xdr:nvSpPr>
        <xdr:cNvPr id="808" name="楕円 807"/>
        <xdr:cNvSpPr/>
      </xdr:nvSpPr>
      <xdr:spPr>
        <a:xfrm>
          <a:off x="21272500" y="873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110958</xdr:rowOff>
    </xdr:from>
    <xdr:ext cx="534377" cy="259045"/>
    <xdr:sp macro="" textlink="">
      <xdr:nvSpPr>
        <xdr:cNvPr id="809" name="テキスト ボックス 808"/>
        <xdr:cNvSpPr txBox="1"/>
      </xdr:nvSpPr>
      <xdr:spPr>
        <a:xfrm>
          <a:off x="21056111" y="851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133229</xdr:rowOff>
    </xdr:from>
    <xdr:to>
      <xdr:col>107</xdr:col>
      <xdr:colOff>101600</xdr:colOff>
      <xdr:row>51</xdr:row>
      <xdr:rowOff>63379</xdr:rowOff>
    </xdr:to>
    <xdr:sp macro="" textlink="">
      <xdr:nvSpPr>
        <xdr:cNvPr id="810" name="楕円 809"/>
        <xdr:cNvSpPr/>
      </xdr:nvSpPr>
      <xdr:spPr>
        <a:xfrm>
          <a:off x="20383500" y="87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79906</xdr:rowOff>
    </xdr:from>
    <xdr:ext cx="534377" cy="259045"/>
    <xdr:sp macro="" textlink="">
      <xdr:nvSpPr>
        <xdr:cNvPr id="811" name="テキスト ボックス 810"/>
        <xdr:cNvSpPr txBox="1"/>
      </xdr:nvSpPr>
      <xdr:spPr>
        <a:xfrm>
          <a:off x="20167111" y="848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148336</xdr:rowOff>
    </xdr:from>
    <xdr:to>
      <xdr:col>102</xdr:col>
      <xdr:colOff>165100</xdr:colOff>
      <xdr:row>56</xdr:row>
      <xdr:rowOff>78486</xdr:rowOff>
    </xdr:to>
    <xdr:sp macro="" textlink="">
      <xdr:nvSpPr>
        <xdr:cNvPr id="812" name="楕円 811"/>
        <xdr:cNvSpPr/>
      </xdr:nvSpPr>
      <xdr:spPr>
        <a:xfrm>
          <a:off x="19494500" y="9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95013</xdr:rowOff>
    </xdr:from>
    <xdr:ext cx="534377" cy="259045"/>
    <xdr:sp macro="" textlink="">
      <xdr:nvSpPr>
        <xdr:cNvPr id="813" name="テキスト ボックス 812"/>
        <xdr:cNvSpPr txBox="1"/>
      </xdr:nvSpPr>
      <xdr:spPr>
        <a:xfrm>
          <a:off x="19278111" y="93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149975</xdr:rowOff>
    </xdr:from>
    <xdr:to>
      <xdr:col>98</xdr:col>
      <xdr:colOff>38100</xdr:colOff>
      <xdr:row>56</xdr:row>
      <xdr:rowOff>80125</xdr:rowOff>
    </xdr:to>
    <xdr:sp macro="" textlink="">
      <xdr:nvSpPr>
        <xdr:cNvPr id="814" name="楕円 813"/>
        <xdr:cNvSpPr/>
      </xdr:nvSpPr>
      <xdr:spPr>
        <a:xfrm>
          <a:off x="18605500" y="95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96652</xdr:rowOff>
    </xdr:from>
    <xdr:ext cx="534377" cy="259045"/>
    <xdr:sp macro="" textlink="">
      <xdr:nvSpPr>
        <xdr:cNvPr id="815" name="テキスト ボックス 814"/>
        <xdr:cNvSpPr txBox="1"/>
      </xdr:nvSpPr>
      <xdr:spPr>
        <a:xfrm>
          <a:off x="18389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166790</xdr:rowOff>
    </xdr:from>
    <xdr:to>
      <xdr:col>116</xdr:col>
      <xdr:colOff>63500</xdr:colOff>
      <xdr:row>76</xdr:row>
      <xdr:rowOff>170917</xdr:rowOff>
    </xdr:to>
    <xdr:cxnSp macro="">
      <xdr:nvCxnSpPr>
        <xdr:cNvPr id="845" name="直線コネクタ 844"/>
        <xdr:cNvCxnSpPr/>
      </xdr:nvCxnSpPr>
      <xdr:spPr>
        <a:xfrm>
          <a:off x="21323300" y="13196990"/>
          <a:ext cx="8382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166790</xdr:rowOff>
    </xdr:from>
    <xdr:to>
      <xdr:col>111</xdr:col>
      <xdr:colOff>177800</xdr:colOff>
      <xdr:row>77</xdr:row>
      <xdr:rowOff>11912</xdr:rowOff>
    </xdr:to>
    <xdr:cxnSp macro="">
      <xdr:nvCxnSpPr>
        <xdr:cNvPr id="848" name="直線コネクタ 847"/>
        <xdr:cNvCxnSpPr/>
      </xdr:nvCxnSpPr>
      <xdr:spPr>
        <a:xfrm flipV="1">
          <a:off x="20434300" y="13196990"/>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11912</xdr:rowOff>
    </xdr:from>
    <xdr:to>
      <xdr:col>107</xdr:col>
      <xdr:colOff>50800</xdr:colOff>
      <xdr:row>77</xdr:row>
      <xdr:rowOff>32575</xdr:rowOff>
    </xdr:to>
    <xdr:cxnSp macro="">
      <xdr:nvCxnSpPr>
        <xdr:cNvPr id="851" name="直線コネクタ 850"/>
        <xdr:cNvCxnSpPr/>
      </xdr:nvCxnSpPr>
      <xdr:spPr>
        <a:xfrm flipV="1">
          <a:off x="19545300" y="13213562"/>
          <a:ext cx="889000" cy="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144860</xdr:rowOff>
    </xdr:from>
    <xdr:ext cx="534377" cy="259045"/>
    <xdr:sp macro="" textlink="">
      <xdr:nvSpPr>
        <xdr:cNvPr id="853" name="テキスト ボックス 852"/>
        <xdr:cNvSpPr txBox="1"/>
      </xdr:nvSpPr>
      <xdr:spPr>
        <a:xfrm>
          <a:off x="20167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32575</xdr:rowOff>
    </xdr:from>
    <xdr:to>
      <xdr:col>102</xdr:col>
      <xdr:colOff>114300</xdr:colOff>
      <xdr:row>77</xdr:row>
      <xdr:rowOff>42430</xdr:rowOff>
    </xdr:to>
    <xdr:cxnSp macro="">
      <xdr:nvCxnSpPr>
        <xdr:cNvPr id="854" name="直線コネクタ 853"/>
        <xdr:cNvCxnSpPr/>
      </xdr:nvCxnSpPr>
      <xdr:spPr>
        <a:xfrm flipV="1">
          <a:off x="18656300" y="13234225"/>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94721</xdr:rowOff>
    </xdr:from>
    <xdr:ext cx="534377" cy="259045"/>
    <xdr:sp macro="" textlink="">
      <xdr:nvSpPr>
        <xdr:cNvPr id="856" name="テキスト ボックス 855"/>
        <xdr:cNvSpPr txBox="1"/>
      </xdr:nvSpPr>
      <xdr:spPr>
        <a:xfrm>
          <a:off x="19278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84676</xdr:rowOff>
    </xdr:from>
    <xdr:ext cx="534377" cy="259045"/>
    <xdr:sp macro="" textlink="">
      <xdr:nvSpPr>
        <xdr:cNvPr id="858" name="テキスト ボックス 857"/>
        <xdr:cNvSpPr txBox="1"/>
      </xdr:nvSpPr>
      <xdr:spPr>
        <a:xfrm>
          <a:off x="18389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120117</xdr:rowOff>
    </xdr:from>
    <xdr:to>
      <xdr:col>116</xdr:col>
      <xdr:colOff>114300</xdr:colOff>
      <xdr:row>77</xdr:row>
      <xdr:rowOff>50267</xdr:rowOff>
    </xdr:to>
    <xdr:sp macro="" textlink="">
      <xdr:nvSpPr>
        <xdr:cNvPr id="864" name="楕円 863"/>
        <xdr:cNvSpPr/>
      </xdr:nvSpPr>
      <xdr:spPr>
        <a:xfrm>
          <a:off x="22110700" y="131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142994</xdr:rowOff>
    </xdr:from>
    <xdr:ext cx="534377" cy="259045"/>
    <xdr:sp macro="" textlink="">
      <xdr:nvSpPr>
        <xdr:cNvPr id="865" name="繰出金該当値テキスト"/>
        <xdr:cNvSpPr txBox="1"/>
      </xdr:nvSpPr>
      <xdr:spPr>
        <a:xfrm>
          <a:off x="22212300" y="130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115990</xdr:rowOff>
    </xdr:from>
    <xdr:to>
      <xdr:col>112</xdr:col>
      <xdr:colOff>38100</xdr:colOff>
      <xdr:row>77</xdr:row>
      <xdr:rowOff>46140</xdr:rowOff>
    </xdr:to>
    <xdr:sp macro="" textlink="">
      <xdr:nvSpPr>
        <xdr:cNvPr id="866" name="楕円 865"/>
        <xdr:cNvSpPr/>
      </xdr:nvSpPr>
      <xdr:spPr>
        <a:xfrm>
          <a:off x="21272500" y="13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62666</xdr:rowOff>
    </xdr:from>
    <xdr:ext cx="534377" cy="259045"/>
    <xdr:sp macro="" textlink="">
      <xdr:nvSpPr>
        <xdr:cNvPr id="867" name="テキスト ボックス 866"/>
        <xdr:cNvSpPr txBox="1"/>
      </xdr:nvSpPr>
      <xdr:spPr>
        <a:xfrm>
          <a:off x="21056111" y="1292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132562</xdr:rowOff>
    </xdr:from>
    <xdr:to>
      <xdr:col>107</xdr:col>
      <xdr:colOff>101600</xdr:colOff>
      <xdr:row>77</xdr:row>
      <xdr:rowOff>62712</xdr:rowOff>
    </xdr:to>
    <xdr:sp macro="" textlink="">
      <xdr:nvSpPr>
        <xdr:cNvPr id="868" name="楕円 867"/>
        <xdr:cNvSpPr/>
      </xdr:nvSpPr>
      <xdr:spPr>
        <a:xfrm>
          <a:off x="20383500" y="131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79239</xdr:rowOff>
    </xdr:from>
    <xdr:ext cx="534377" cy="259045"/>
    <xdr:sp macro="" textlink="">
      <xdr:nvSpPr>
        <xdr:cNvPr id="869" name="テキスト ボックス 868"/>
        <xdr:cNvSpPr txBox="1"/>
      </xdr:nvSpPr>
      <xdr:spPr>
        <a:xfrm>
          <a:off x="20167111" y="1293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153225</xdr:rowOff>
    </xdr:from>
    <xdr:to>
      <xdr:col>102</xdr:col>
      <xdr:colOff>165100</xdr:colOff>
      <xdr:row>77</xdr:row>
      <xdr:rowOff>83375</xdr:rowOff>
    </xdr:to>
    <xdr:sp macro="" textlink="">
      <xdr:nvSpPr>
        <xdr:cNvPr id="870" name="楕円 869"/>
        <xdr:cNvSpPr/>
      </xdr:nvSpPr>
      <xdr:spPr>
        <a:xfrm>
          <a:off x="19494500" y="131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74502</xdr:rowOff>
    </xdr:from>
    <xdr:ext cx="534377" cy="259045"/>
    <xdr:sp macro="" textlink="">
      <xdr:nvSpPr>
        <xdr:cNvPr id="871" name="テキスト ボックス 870"/>
        <xdr:cNvSpPr txBox="1"/>
      </xdr:nvSpPr>
      <xdr:spPr>
        <a:xfrm>
          <a:off x="19278111" y="132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163080</xdr:rowOff>
    </xdr:from>
    <xdr:to>
      <xdr:col>98</xdr:col>
      <xdr:colOff>38100</xdr:colOff>
      <xdr:row>77</xdr:row>
      <xdr:rowOff>93230</xdr:rowOff>
    </xdr:to>
    <xdr:sp macro="" textlink="">
      <xdr:nvSpPr>
        <xdr:cNvPr id="872" name="楕円 871"/>
        <xdr:cNvSpPr/>
      </xdr:nvSpPr>
      <xdr:spPr>
        <a:xfrm>
          <a:off x="18605500" y="131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84357</xdr:rowOff>
    </xdr:from>
    <xdr:ext cx="534377" cy="259045"/>
    <xdr:sp macro="" textlink="">
      <xdr:nvSpPr>
        <xdr:cNvPr id="873" name="テキスト ボックス 872"/>
        <xdr:cNvSpPr txBox="1"/>
      </xdr:nvSpPr>
      <xdr:spPr>
        <a:xfrm>
          <a:off x="18389111" y="132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普通建設事業費及び貸付金、繰出金が類似団体平均を上回っている。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のうち、普通建設事業費については、令和３年度に引き続き、市民交流センター建設費が発生しており、類似団体平均を上回っている。地方債も発行していることから、今後、市民交流センター建設に係る公債費の負担も生じることとなるが、その他の投資的事業の精査など、公債費の適正管理に努めることで公債費に大きな変動がないよう計画を立てている。</a:t>
          </a:r>
        </a:p>
        <a:p>
          <a:r>
            <a:rPr kumimoji="1" lang="ja-JP" altLang="en-US" sz="1300">
              <a:latin typeface="ＭＳ Ｐゴシック" panose="020B0600070205080204" pitchFamily="50" charset="-128"/>
              <a:ea typeface="ＭＳ Ｐゴシック" panose="020B0600070205080204" pitchFamily="50" charset="-128"/>
            </a:rPr>
            <a:t>　貸付金が平均を大きく上回っているのは、本市が中小企業支援のため、金融機関が行う中小企業融資の財源として、金融機関に無利子で資金を預ける「預託金方式」をとっているためであり、預託金は当該年度内に全額返還されている。令和２年度及び令和３年度に引き続き、新型コロナウイルス感染症の影響を受けた中小企業を支援するための融資制度の財源を預託している。</a:t>
          </a:r>
        </a:p>
        <a:p>
          <a:r>
            <a:rPr kumimoji="1" lang="ja-JP" altLang="en-US" sz="1300">
              <a:latin typeface="ＭＳ Ｐゴシック" panose="020B0600070205080204" pitchFamily="50" charset="-128"/>
              <a:ea typeface="ＭＳ Ｐゴシック" panose="020B0600070205080204" pitchFamily="50" charset="-128"/>
            </a:rPr>
            <a:t>　繰出金については、土地区画整理費特別会計への繰出金が皆減、下水道事業費特別会計繰出金及び鳥取県後期高齢者医療広域連合負担金が減となったものの、後期高齢者医療費特別会計繰出金及び介護保険費特別会計繰出金は増加しており、依然として平均値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32,985
32,499
29.11
20,333,414
19,665,830
520,509
8,297,418
11,813,350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157683</xdr:rowOff>
    </xdr:from>
    <xdr:to>
      <xdr:col>24</xdr:col>
      <xdr:colOff>63500</xdr:colOff>
      <xdr:row>37</xdr:row>
      <xdr:rowOff>4216</xdr:rowOff>
    </xdr:to>
    <xdr:cxnSp macro="">
      <xdr:nvCxnSpPr>
        <xdr:cNvPr id="60" name="直線コネクタ 59"/>
        <xdr:cNvCxnSpPr/>
      </xdr:nvCxnSpPr>
      <xdr:spPr>
        <a:xfrm>
          <a:off x="3797300" y="6329883"/>
          <a:ext cx="8382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157683</xdr:rowOff>
    </xdr:from>
    <xdr:to>
      <xdr:col>19</xdr:col>
      <xdr:colOff>177800</xdr:colOff>
      <xdr:row>37</xdr:row>
      <xdr:rowOff>8865</xdr:rowOff>
    </xdr:to>
    <xdr:cxnSp macro="">
      <xdr:nvCxnSpPr>
        <xdr:cNvPr id="63" name="直線コネクタ 62"/>
        <xdr:cNvCxnSpPr/>
      </xdr:nvCxnSpPr>
      <xdr:spPr>
        <a:xfrm flipV="1">
          <a:off x="2908300" y="6329883"/>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4521</xdr:rowOff>
    </xdr:from>
    <xdr:to>
      <xdr:col>15</xdr:col>
      <xdr:colOff>50800</xdr:colOff>
      <xdr:row>37</xdr:row>
      <xdr:rowOff>8865</xdr:rowOff>
    </xdr:to>
    <xdr:cxnSp macro="">
      <xdr:nvCxnSpPr>
        <xdr:cNvPr id="66" name="直線コネクタ 65"/>
        <xdr:cNvCxnSpPr/>
      </xdr:nvCxnSpPr>
      <xdr:spPr>
        <a:xfrm>
          <a:off x="2019300" y="634817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163856</xdr:rowOff>
    </xdr:from>
    <xdr:to>
      <xdr:col>10</xdr:col>
      <xdr:colOff>114300</xdr:colOff>
      <xdr:row>37</xdr:row>
      <xdr:rowOff>4521</xdr:rowOff>
    </xdr:to>
    <xdr:cxnSp macro="">
      <xdr:nvCxnSpPr>
        <xdr:cNvPr id="69" name="直線コネクタ 68"/>
        <xdr:cNvCxnSpPr/>
      </xdr:nvCxnSpPr>
      <xdr:spPr>
        <a:xfrm>
          <a:off x="1130300" y="6336056"/>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56989</xdr:rowOff>
    </xdr:from>
    <xdr:ext cx="469744" cy="259045"/>
    <xdr:sp macro="" textlink="">
      <xdr:nvSpPr>
        <xdr:cNvPr id="71" name="テキスト ボックス 70"/>
        <xdr:cNvSpPr txBox="1"/>
      </xdr:nvSpPr>
      <xdr:spPr>
        <a:xfrm>
          <a:off x="1784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39209</xdr:rowOff>
    </xdr:from>
    <xdr:ext cx="469744" cy="259045"/>
    <xdr:sp macro="" textlink="">
      <xdr:nvSpPr>
        <xdr:cNvPr id="73" name="テキスト ボックス 72"/>
        <xdr:cNvSpPr txBox="1"/>
      </xdr:nvSpPr>
      <xdr:spPr>
        <a:xfrm>
          <a:off x="895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124866</xdr:rowOff>
    </xdr:from>
    <xdr:to>
      <xdr:col>24</xdr:col>
      <xdr:colOff>114300</xdr:colOff>
      <xdr:row>37</xdr:row>
      <xdr:rowOff>55016</xdr:rowOff>
    </xdr:to>
    <xdr:sp macro="" textlink="">
      <xdr:nvSpPr>
        <xdr:cNvPr id="79" name="楕円 78"/>
        <xdr:cNvSpPr/>
      </xdr:nvSpPr>
      <xdr:spPr>
        <a:xfrm>
          <a:off x="4584700" y="62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147743</xdr:rowOff>
    </xdr:from>
    <xdr:ext cx="469744" cy="259045"/>
    <xdr:sp macro="" textlink="">
      <xdr:nvSpPr>
        <xdr:cNvPr id="80" name="議会費該当値テキスト"/>
        <xdr:cNvSpPr txBox="1"/>
      </xdr:nvSpPr>
      <xdr:spPr>
        <a:xfrm>
          <a:off x="4686300" y="61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106883</xdr:rowOff>
    </xdr:from>
    <xdr:to>
      <xdr:col>20</xdr:col>
      <xdr:colOff>38100</xdr:colOff>
      <xdr:row>37</xdr:row>
      <xdr:rowOff>37033</xdr:rowOff>
    </xdr:to>
    <xdr:sp macro="" textlink="">
      <xdr:nvSpPr>
        <xdr:cNvPr id="81" name="楕円 80"/>
        <xdr:cNvSpPr/>
      </xdr:nvSpPr>
      <xdr:spPr>
        <a:xfrm>
          <a:off x="3746500" y="62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53560</xdr:rowOff>
    </xdr:from>
    <xdr:ext cx="469744" cy="259045"/>
    <xdr:sp macro="" textlink="">
      <xdr:nvSpPr>
        <xdr:cNvPr id="82" name="テキスト ボックス 81"/>
        <xdr:cNvSpPr txBox="1"/>
      </xdr:nvSpPr>
      <xdr:spPr>
        <a:xfrm>
          <a:off x="3562428" y="605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129515</xdr:rowOff>
    </xdr:from>
    <xdr:to>
      <xdr:col>15</xdr:col>
      <xdr:colOff>101600</xdr:colOff>
      <xdr:row>37</xdr:row>
      <xdr:rowOff>59665</xdr:rowOff>
    </xdr:to>
    <xdr:sp macro="" textlink="">
      <xdr:nvSpPr>
        <xdr:cNvPr id="83" name="楕円 82"/>
        <xdr:cNvSpPr/>
      </xdr:nvSpPr>
      <xdr:spPr>
        <a:xfrm>
          <a:off x="2857500" y="63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50792</xdr:rowOff>
    </xdr:from>
    <xdr:ext cx="469744" cy="259045"/>
    <xdr:sp macro="" textlink="">
      <xdr:nvSpPr>
        <xdr:cNvPr id="84" name="テキスト ボックス 83"/>
        <xdr:cNvSpPr txBox="1"/>
      </xdr:nvSpPr>
      <xdr:spPr>
        <a:xfrm>
          <a:off x="2673428" y="639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125171</xdr:rowOff>
    </xdr:from>
    <xdr:to>
      <xdr:col>10</xdr:col>
      <xdr:colOff>165100</xdr:colOff>
      <xdr:row>37</xdr:row>
      <xdr:rowOff>55321</xdr:rowOff>
    </xdr:to>
    <xdr:sp macro="" textlink="">
      <xdr:nvSpPr>
        <xdr:cNvPr id="85" name="楕円 84"/>
        <xdr:cNvSpPr/>
      </xdr:nvSpPr>
      <xdr:spPr>
        <a:xfrm>
          <a:off x="1968500" y="62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46448</xdr:rowOff>
    </xdr:from>
    <xdr:ext cx="469744" cy="259045"/>
    <xdr:sp macro="" textlink="">
      <xdr:nvSpPr>
        <xdr:cNvPr id="86" name="テキスト ボックス 85"/>
        <xdr:cNvSpPr txBox="1"/>
      </xdr:nvSpPr>
      <xdr:spPr>
        <a:xfrm>
          <a:off x="1784428" y="63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113056</xdr:rowOff>
    </xdr:from>
    <xdr:to>
      <xdr:col>6</xdr:col>
      <xdr:colOff>38100</xdr:colOff>
      <xdr:row>37</xdr:row>
      <xdr:rowOff>43206</xdr:rowOff>
    </xdr:to>
    <xdr:sp macro="" textlink="">
      <xdr:nvSpPr>
        <xdr:cNvPr id="87" name="楕円 86"/>
        <xdr:cNvSpPr/>
      </xdr:nvSpPr>
      <xdr:spPr>
        <a:xfrm>
          <a:off x="1079500" y="62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59733</xdr:rowOff>
    </xdr:from>
    <xdr:ext cx="469744" cy="259045"/>
    <xdr:sp macro="" textlink="">
      <xdr:nvSpPr>
        <xdr:cNvPr id="88" name="テキスト ボックス 87"/>
        <xdr:cNvSpPr txBox="1"/>
      </xdr:nvSpPr>
      <xdr:spPr>
        <a:xfrm>
          <a:off x="895428" y="60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83958</xdr:rowOff>
    </xdr:from>
    <xdr:to>
      <xdr:col>24</xdr:col>
      <xdr:colOff>63500</xdr:colOff>
      <xdr:row>58</xdr:row>
      <xdr:rowOff>89181</xdr:rowOff>
    </xdr:to>
    <xdr:cxnSp macro="">
      <xdr:nvCxnSpPr>
        <xdr:cNvPr id="117" name="直線コネクタ 116"/>
        <xdr:cNvCxnSpPr/>
      </xdr:nvCxnSpPr>
      <xdr:spPr>
        <a:xfrm>
          <a:off x="3797300" y="10028058"/>
          <a:ext cx="838200" cy="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47683</xdr:rowOff>
    </xdr:from>
    <xdr:to>
      <xdr:col>19</xdr:col>
      <xdr:colOff>177800</xdr:colOff>
      <xdr:row>58</xdr:row>
      <xdr:rowOff>83958</xdr:rowOff>
    </xdr:to>
    <xdr:cxnSp macro="">
      <xdr:nvCxnSpPr>
        <xdr:cNvPr id="120" name="直線コネクタ 119"/>
        <xdr:cNvCxnSpPr/>
      </xdr:nvCxnSpPr>
      <xdr:spPr>
        <a:xfrm>
          <a:off x="2908300" y="9820333"/>
          <a:ext cx="889000" cy="20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47683</xdr:rowOff>
    </xdr:from>
    <xdr:to>
      <xdr:col>15</xdr:col>
      <xdr:colOff>50800</xdr:colOff>
      <xdr:row>58</xdr:row>
      <xdr:rowOff>96563</xdr:rowOff>
    </xdr:to>
    <xdr:cxnSp macro="">
      <xdr:nvCxnSpPr>
        <xdr:cNvPr id="123" name="直線コネクタ 122"/>
        <xdr:cNvCxnSpPr/>
      </xdr:nvCxnSpPr>
      <xdr:spPr>
        <a:xfrm flipV="1">
          <a:off x="2019300" y="9820333"/>
          <a:ext cx="889000" cy="2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96563</xdr:rowOff>
    </xdr:from>
    <xdr:to>
      <xdr:col>10</xdr:col>
      <xdr:colOff>114300</xdr:colOff>
      <xdr:row>58</xdr:row>
      <xdr:rowOff>100893</xdr:rowOff>
    </xdr:to>
    <xdr:cxnSp macro="">
      <xdr:nvCxnSpPr>
        <xdr:cNvPr id="126" name="直線コネクタ 125"/>
        <xdr:cNvCxnSpPr/>
      </xdr:nvCxnSpPr>
      <xdr:spPr>
        <a:xfrm flipV="1">
          <a:off x="1130300" y="10040663"/>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119860</xdr:rowOff>
    </xdr:from>
    <xdr:ext cx="534377" cy="259045"/>
    <xdr:sp macro="" textlink="">
      <xdr:nvSpPr>
        <xdr:cNvPr id="128" name="テキスト ボックス 127"/>
        <xdr:cNvSpPr txBox="1"/>
      </xdr:nvSpPr>
      <xdr:spPr>
        <a:xfrm>
          <a:off x="1752111" y="97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128617</xdr:rowOff>
    </xdr:from>
    <xdr:ext cx="534377" cy="259045"/>
    <xdr:sp macro="" textlink="">
      <xdr:nvSpPr>
        <xdr:cNvPr id="130" name="テキスト ボックス 129"/>
        <xdr:cNvSpPr txBox="1"/>
      </xdr:nvSpPr>
      <xdr:spPr>
        <a:xfrm>
          <a:off x="863111" y="97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38381</xdr:rowOff>
    </xdr:from>
    <xdr:to>
      <xdr:col>24</xdr:col>
      <xdr:colOff>114300</xdr:colOff>
      <xdr:row>58</xdr:row>
      <xdr:rowOff>139981</xdr:rowOff>
    </xdr:to>
    <xdr:sp macro="" textlink="">
      <xdr:nvSpPr>
        <xdr:cNvPr id="136" name="楕円 135"/>
        <xdr:cNvSpPr/>
      </xdr:nvSpPr>
      <xdr:spPr>
        <a:xfrm>
          <a:off x="4584700" y="998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124758</xdr:rowOff>
    </xdr:from>
    <xdr:ext cx="534377" cy="259045"/>
    <xdr:sp macro="" textlink="">
      <xdr:nvSpPr>
        <xdr:cNvPr id="137" name="総務費該当値テキスト"/>
        <xdr:cNvSpPr txBox="1"/>
      </xdr:nvSpPr>
      <xdr:spPr>
        <a:xfrm>
          <a:off x="4686300" y="98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33158</xdr:rowOff>
    </xdr:from>
    <xdr:to>
      <xdr:col>20</xdr:col>
      <xdr:colOff>38100</xdr:colOff>
      <xdr:row>58</xdr:row>
      <xdr:rowOff>134758</xdr:rowOff>
    </xdr:to>
    <xdr:sp macro="" textlink="">
      <xdr:nvSpPr>
        <xdr:cNvPr id="138" name="楕円 137"/>
        <xdr:cNvSpPr/>
      </xdr:nvSpPr>
      <xdr:spPr>
        <a:xfrm>
          <a:off x="3746500" y="99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125885</xdr:rowOff>
    </xdr:from>
    <xdr:ext cx="534377" cy="259045"/>
    <xdr:sp macro="" textlink="">
      <xdr:nvSpPr>
        <xdr:cNvPr id="139" name="テキスト ボックス 138"/>
        <xdr:cNvSpPr txBox="1"/>
      </xdr:nvSpPr>
      <xdr:spPr>
        <a:xfrm>
          <a:off x="3530111" y="100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168333</xdr:rowOff>
    </xdr:from>
    <xdr:to>
      <xdr:col>15</xdr:col>
      <xdr:colOff>101600</xdr:colOff>
      <xdr:row>57</xdr:row>
      <xdr:rowOff>98483</xdr:rowOff>
    </xdr:to>
    <xdr:sp macro="" textlink="">
      <xdr:nvSpPr>
        <xdr:cNvPr id="140" name="楕円 139"/>
        <xdr:cNvSpPr/>
      </xdr:nvSpPr>
      <xdr:spPr>
        <a:xfrm>
          <a:off x="2857500" y="97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89610</xdr:rowOff>
    </xdr:from>
    <xdr:ext cx="599010" cy="259045"/>
    <xdr:sp macro="" textlink="">
      <xdr:nvSpPr>
        <xdr:cNvPr id="141" name="テキスト ボックス 140"/>
        <xdr:cNvSpPr txBox="1"/>
      </xdr:nvSpPr>
      <xdr:spPr>
        <a:xfrm>
          <a:off x="2608795" y="986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45763</xdr:rowOff>
    </xdr:from>
    <xdr:to>
      <xdr:col>10</xdr:col>
      <xdr:colOff>165100</xdr:colOff>
      <xdr:row>58</xdr:row>
      <xdr:rowOff>147363</xdr:rowOff>
    </xdr:to>
    <xdr:sp macro="" textlink="">
      <xdr:nvSpPr>
        <xdr:cNvPr id="142" name="楕円 141"/>
        <xdr:cNvSpPr/>
      </xdr:nvSpPr>
      <xdr:spPr>
        <a:xfrm>
          <a:off x="1968500" y="99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138490</xdr:rowOff>
    </xdr:from>
    <xdr:ext cx="534377" cy="259045"/>
    <xdr:sp macro="" textlink="">
      <xdr:nvSpPr>
        <xdr:cNvPr id="143" name="テキスト ボックス 142"/>
        <xdr:cNvSpPr txBox="1"/>
      </xdr:nvSpPr>
      <xdr:spPr>
        <a:xfrm>
          <a:off x="1752111" y="1008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50093</xdr:rowOff>
    </xdr:from>
    <xdr:to>
      <xdr:col>6</xdr:col>
      <xdr:colOff>38100</xdr:colOff>
      <xdr:row>58</xdr:row>
      <xdr:rowOff>151693</xdr:rowOff>
    </xdr:to>
    <xdr:sp macro="" textlink="">
      <xdr:nvSpPr>
        <xdr:cNvPr id="144" name="楕円 143"/>
        <xdr:cNvSpPr/>
      </xdr:nvSpPr>
      <xdr:spPr>
        <a:xfrm>
          <a:off x="1079500" y="99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142820</xdr:rowOff>
    </xdr:from>
    <xdr:ext cx="534377" cy="259045"/>
    <xdr:sp macro="" textlink="">
      <xdr:nvSpPr>
        <xdr:cNvPr id="145" name="テキスト ボックス 144"/>
        <xdr:cNvSpPr txBox="1"/>
      </xdr:nvSpPr>
      <xdr:spPr>
        <a:xfrm>
          <a:off x="863111" y="1008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19055</xdr:rowOff>
    </xdr:from>
    <xdr:to>
      <xdr:col>24</xdr:col>
      <xdr:colOff>63500</xdr:colOff>
      <xdr:row>76</xdr:row>
      <xdr:rowOff>45681</xdr:rowOff>
    </xdr:to>
    <xdr:cxnSp macro="">
      <xdr:nvCxnSpPr>
        <xdr:cNvPr id="173" name="直線コネクタ 172"/>
        <xdr:cNvCxnSpPr/>
      </xdr:nvCxnSpPr>
      <xdr:spPr>
        <a:xfrm>
          <a:off x="3797300" y="13049255"/>
          <a:ext cx="838200" cy="2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19055</xdr:rowOff>
    </xdr:from>
    <xdr:to>
      <xdr:col>19</xdr:col>
      <xdr:colOff>177800</xdr:colOff>
      <xdr:row>76</xdr:row>
      <xdr:rowOff>129358</xdr:rowOff>
    </xdr:to>
    <xdr:cxnSp macro="">
      <xdr:nvCxnSpPr>
        <xdr:cNvPr id="176" name="直線コネクタ 175"/>
        <xdr:cNvCxnSpPr/>
      </xdr:nvCxnSpPr>
      <xdr:spPr>
        <a:xfrm flipV="1">
          <a:off x="2908300" y="13049255"/>
          <a:ext cx="889000" cy="1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129358</xdr:rowOff>
    </xdr:from>
    <xdr:to>
      <xdr:col>15</xdr:col>
      <xdr:colOff>50800</xdr:colOff>
      <xdr:row>77</xdr:row>
      <xdr:rowOff>4784</xdr:rowOff>
    </xdr:to>
    <xdr:cxnSp macro="">
      <xdr:nvCxnSpPr>
        <xdr:cNvPr id="179" name="直線コネクタ 178"/>
        <xdr:cNvCxnSpPr/>
      </xdr:nvCxnSpPr>
      <xdr:spPr>
        <a:xfrm flipV="1">
          <a:off x="2019300" y="13159558"/>
          <a:ext cx="889000" cy="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4784</xdr:rowOff>
    </xdr:from>
    <xdr:to>
      <xdr:col>10</xdr:col>
      <xdr:colOff>114300</xdr:colOff>
      <xdr:row>77</xdr:row>
      <xdr:rowOff>9179</xdr:rowOff>
    </xdr:to>
    <xdr:cxnSp macro="">
      <xdr:nvCxnSpPr>
        <xdr:cNvPr id="182" name="直線コネクタ 181"/>
        <xdr:cNvCxnSpPr/>
      </xdr:nvCxnSpPr>
      <xdr:spPr>
        <a:xfrm flipV="1">
          <a:off x="1130300" y="13206434"/>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166331</xdr:rowOff>
    </xdr:from>
    <xdr:to>
      <xdr:col>24</xdr:col>
      <xdr:colOff>114300</xdr:colOff>
      <xdr:row>76</xdr:row>
      <xdr:rowOff>96481</xdr:rowOff>
    </xdr:to>
    <xdr:sp macro="" textlink="">
      <xdr:nvSpPr>
        <xdr:cNvPr id="192" name="楕円 191"/>
        <xdr:cNvSpPr/>
      </xdr:nvSpPr>
      <xdr:spPr>
        <a:xfrm>
          <a:off x="4584700" y="130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144758</xdr:rowOff>
    </xdr:from>
    <xdr:ext cx="599010" cy="259045"/>
    <xdr:sp macro="" textlink="">
      <xdr:nvSpPr>
        <xdr:cNvPr id="193" name="民生費該当値テキスト"/>
        <xdr:cNvSpPr txBox="1"/>
      </xdr:nvSpPr>
      <xdr:spPr>
        <a:xfrm>
          <a:off x="4686300" y="1300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139704</xdr:rowOff>
    </xdr:from>
    <xdr:to>
      <xdr:col>20</xdr:col>
      <xdr:colOff>38100</xdr:colOff>
      <xdr:row>76</xdr:row>
      <xdr:rowOff>69853</xdr:rowOff>
    </xdr:to>
    <xdr:sp macro="" textlink="">
      <xdr:nvSpPr>
        <xdr:cNvPr id="194" name="楕円 193"/>
        <xdr:cNvSpPr/>
      </xdr:nvSpPr>
      <xdr:spPr>
        <a:xfrm>
          <a:off x="3746500" y="129984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60982</xdr:rowOff>
    </xdr:from>
    <xdr:ext cx="599010" cy="259045"/>
    <xdr:sp macro="" textlink="">
      <xdr:nvSpPr>
        <xdr:cNvPr id="195" name="テキスト ボックス 194"/>
        <xdr:cNvSpPr txBox="1"/>
      </xdr:nvSpPr>
      <xdr:spPr>
        <a:xfrm>
          <a:off x="3497795" y="1309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78558</xdr:rowOff>
    </xdr:from>
    <xdr:to>
      <xdr:col>15</xdr:col>
      <xdr:colOff>101600</xdr:colOff>
      <xdr:row>77</xdr:row>
      <xdr:rowOff>8708</xdr:rowOff>
    </xdr:to>
    <xdr:sp macro="" textlink="">
      <xdr:nvSpPr>
        <xdr:cNvPr id="196" name="楕円 195"/>
        <xdr:cNvSpPr/>
      </xdr:nvSpPr>
      <xdr:spPr>
        <a:xfrm>
          <a:off x="2857500" y="131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171285</xdr:rowOff>
    </xdr:from>
    <xdr:ext cx="599010" cy="259045"/>
    <xdr:sp macro="" textlink="">
      <xdr:nvSpPr>
        <xdr:cNvPr id="197" name="テキスト ボックス 196"/>
        <xdr:cNvSpPr txBox="1"/>
      </xdr:nvSpPr>
      <xdr:spPr>
        <a:xfrm>
          <a:off x="2608795" y="132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125434</xdr:rowOff>
    </xdr:from>
    <xdr:to>
      <xdr:col>10</xdr:col>
      <xdr:colOff>165100</xdr:colOff>
      <xdr:row>77</xdr:row>
      <xdr:rowOff>55584</xdr:rowOff>
    </xdr:to>
    <xdr:sp macro="" textlink="">
      <xdr:nvSpPr>
        <xdr:cNvPr id="198" name="楕円 197"/>
        <xdr:cNvSpPr/>
      </xdr:nvSpPr>
      <xdr:spPr>
        <a:xfrm>
          <a:off x="1968500" y="131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46711</xdr:rowOff>
    </xdr:from>
    <xdr:ext cx="599010" cy="259045"/>
    <xdr:sp macro="" textlink="">
      <xdr:nvSpPr>
        <xdr:cNvPr id="199" name="テキスト ボックス 198"/>
        <xdr:cNvSpPr txBox="1"/>
      </xdr:nvSpPr>
      <xdr:spPr>
        <a:xfrm>
          <a:off x="1719795" y="1324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129829</xdr:rowOff>
    </xdr:from>
    <xdr:to>
      <xdr:col>6</xdr:col>
      <xdr:colOff>38100</xdr:colOff>
      <xdr:row>77</xdr:row>
      <xdr:rowOff>59979</xdr:rowOff>
    </xdr:to>
    <xdr:sp macro="" textlink="">
      <xdr:nvSpPr>
        <xdr:cNvPr id="200" name="楕円 199"/>
        <xdr:cNvSpPr/>
      </xdr:nvSpPr>
      <xdr:spPr>
        <a:xfrm>
          <a:off x="1079500" y="131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51106</xdr:rowOff>
    </xdr:from>
    <xdr:ext cx="599010" cy="259045"/>
    <xdr:sp macro="" textlink="">
      <xdr:nvSpPr>
        <xdr:cNvPr id="201" name="テキスト ボックス 200"/>
        <xdr:cNvSpPr txBox="1"/>
      </xdr:nvSpPr>
      <xdr:spPr>
        <a:xfrm>
          <a:off x="830795" y="132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119537</xdr:rowOff>
    </xdr:from>
    <xdr:to>
      <xdr:col>24</xdr:col>
      <xdr:colOff>63500</xdr:colOff>
      <xdr:row>97</xdr:row>
      <xdr:rowOff>153161</xdr:rowOff>
    </xdr:to>
    <xdr:cxnSp macro="">
      <xdr:nvCxnSpPr>
        <xdr:cNvPr id="232" name="直線コネクタ 231"/>
        <xdr:cNvCxnSpPr/>
      </xdr:nvCxnSpPr>
      <xdr:spPr>
        <a:xfrm flipV="1">
          <a:off x="3797300" y="16750187"/>
          <a:ext cx="838200" cy="3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153161</xdr:rowOff>
    </xdr:from>
    <xdr:to>
      <xdr:col>19</xdr:col>
      <xdr:colOff>177800</xdr:colOff>
      <xdr:row>98</xdr:row>
      <xdr:rowOff>68938</xdr:rowOff>
    </xdr:to>
    <xdr:cxnSp macro="">
      <xdr:nvCxnSpPr>
        <xdr:cNvPr id="235" name="直線コネクタ 234"/>
        <xdr:cNvCxnSpPr/>
      </xdr:nvCxnSpPr>
      <xdr:spPr>
        <a:xfrm flipV="1">
          <a:off x="2908300" y="16783811"/>
          <a:ext cx="889000" cy="8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68938</xdr:rowOff>
    </xdr:from>
    <xdr:to>
      <xdr:col>15</xdr:col>
      <xdr:colOff>50800</xdr:colOff>
      <xdr:row>98</xdr:row>
      <xdr:rowOff>70800</xdr:rowOff>
    </xdr:to>
    <xdr:cxnSp macro="">
      <xdr:nvCxnSpPr>
        <xdr:cNvPr id="238" name="直線コネクタ 237"/>
        <xdr:cNvCxnSpPr/>
      </xdr:nvCxnSpPr>
      <xdr:spPr>
        <a:xfrm flipV="1">
          <a:off x="2019300" y="16871038"/>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98116</xdr:rowOff>
    </xdr:from>
    <xdr:ext cx="534377" cy="259045"/>
    <xdr:sp macro="" textlink="">
      <xdr:nvSpPr>
        <xdr:cNvPr id="240" name="テキスト ボックス 239"/>
        <xdr:cNvSpPr txBox="1"/>
      </xdr:nvSpPr>
      <xdr:spPr>
        <a:xfrm>
          <a:off x="2641111" y="16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69735</xdr:rowOff>
    </xdr:from>
    <xdr:to>
      <xdr:col>10</xdr:col>
      <xdr:colOff>114300</xdr:colOff>
      <xdr:row>98</xdr:row>
      <xdr:rowOff>70800</xdr:rowOff>
    </xdr:to>
    <xdr:cxnSp macro="">
      <xdr:nvCxnSpPr>
        <xdr:cNvPr id="241" name="直線コネクタ 240"/>
        <xdr:cNvCxnSpPr/>
      </xdr:nvCxnSpPr>
      <xdr:spPr>
        <a:xfrm>
          <a:off x="1130300" y="16871835"/>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68737</xdr:rowOff>
    </xdr:from>
    <xdr:to>
      <xdr:col>24</xdr:col>
      <xdr:colOff>114300</xdr:colOff>
      <xdr:row>97</xdr:row>
      <xdr:rowOff>170337</xdr:rowOff>
    </xdr:to>
    <xdr:sp macro="" textlink="">
      <xdr:nvSpPr>
        <xdr:cNvPr id="251" name="楕円 250"/>
        <xdr:cNvSpPr/>
      </xdr:nvSpPr>
      <xdr:spPr>
        <a:xfrm>
          <a:off x="4584700" y="16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47164</xdr:rowOff>
    </xdr:from>
    <xdr:ext cx="534377" cy="259045"/>
    <xdr:sp macro="" textlink="">
      <xdr:nvSpPr>
        <xdr:cNvPr id="252" name="衛生費該当値テキスト"/>
        <xdr:cNvSpPr txBox="1"/>
      </xdr:nvSpPr>
      <xdr:spPr>
        <a:xfrm>
          <a:off x="4686300" y="1667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102361</xdr:rowOff>
    </xdr:from>
    <xdr:to>
      <xdr:col>20</xdr:col>
      <xdr:colOff>38100</xdr:colOff>
      <xdr:row>98</xdr:row>
      <xdr:rowOff>32511</xdr:rowOff>
    </xdr:to>
    <xdr:sp macro="" textlink="">
      <xdr:nvSpPr>
        <xdr:cNvPr id="253" name="楕円 252"/>
        <xdr:cNvSpPr/>
      </xdr:nvSpPr>
      <xdr:spPr>
        <a:xfrm>
          <a:off x="3746500" y="167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23638</xdr:rowOff>
    </xdr:from>
    <xdr:ext cx="534377" cy="259045"/>
    <xdr:sp macro="" textlink="">
      <xdr:nvSpPr>
        <xdr:cNvPr id="254" name="テキスト ボックス 253"/>
        <xdr:cNvSpPr txBox="1"/>
      </xdr:nvSpPr>
      <xdr:spPr>
        <a:xfrm>
          <a:off x="3530111" y="1682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18138</xdr:rowOff>
    </xdr:from>
    <xdr:to>
      <xdr:col>15</xdr:col>
      <xdr:colOff>101600</xdr:colOff>
      <xdr:row>98</xdr:row>
      <xdr:rowOff>119738</xdr:rowOff>
    </xdr:to>
    <xdr:sp macro="" textlink="">
      <xdr:nvSpPr>
        <xdr:cNvPr id="255" name="楕円 254"/>
        <xdr:cNvSpPr/>
      </xdr:nvSpPr>
      <xdr:spPr>
        <a:xfrm>
          <a:off x="2857500" y="168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110865</xdr:rowOff>
    </xdr:from>
    <xdr:ext cx="534377" cy="259045"/>
    <xdr:sp macro="" textlink="">
      <xdr:nvSpPr>
        <xdr:cNvPr id="256" name="テキスト ボックス 255"/>
        <xdr:cNvSpPr txBox="1"/>
      </xdr:nvSpPr>
      <xdr:spPr>
        <a:xfrm>
          <a:off x="2641111" y="169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20000</xdr:rowOff>
    </xdr:from>
    <xdr:to>
      <xdr:col>10</xdr:col>
      <xdr:colOff>165100</xdr:colOff>
      <xdr:row>98</xdr:row>
      <xdr:rowOff>121600</xdr:rowOff>
    </xdr:to>
    <xdr:sp macro="" textlink="">
      <xdr:nvSpPr>
        <xdr:cNvPr id="257" name="楕円 256"/>
        <xdr:cNvSpPr/>
      </xdr:nvSpPr>
      <xdr:spPr>
        <a:xfrm>
          <a:off x="1968500" y="1682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112727</xdr:rowOff>
    </xdr:from>
    <xdr:ext cx="534377" cy="259045"/>
    <xdr:sp macro="" textlink="">
      <xdr:nvSpPr>
        <xdr:cNvPr id="258" name="テキスト ボックス 257"/>
        <xdr:cNvSpPr txBox="1"/>
      </xdr:nvSpPr>
      <xdr:spPr>
        <a:xfrm>
          <a:off x="1752111" y="1691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18935</xdr:rowOff>
    </xdr:from>
    <xdr:to>
      <xdr:col>6</xdr:col>
      <xdr:colOff>38100</xdr:colOff>
      <xdr:row>98</xdr:row>
      <xdr:rowOff>120535</xdr:rowOff>
    </xdr:to>
    <xdr:sp macro="" textlink="">
      <xdr:nvSpPr>
        <xdr:cNvPr id="259" name="楕円 258"/>
        <xdr:cNvSpPr/>
      </xdr:nvSpPr>
      <xdr:spPr>
        <a:xfrm>
          <a:off x="1079500" y="16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111662</xdr:rowOff>
    </xdr:from>
    <xdr:ext cx="534377" cy="259045"/>
    <xdr:sp macro="" textlink="">
      <xdr:nvSpPr>
        <xdr:cNvPr id="260" name="テキスト ボックス 259"/>
        <xdr:cNvSpPr txBox="1"/>
      </xdr:nvSpPr>
      <xdr:spPr>
        <a:xfrm>
          <a:off x="863111" y="169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20638</xdr:rowOff>
    </xdr:from>
    <xdr:to>
      <xdr:col>55</xdr:col>
      <xdr:colOff>0</xdr:colOff>
      <xdr:row>39</xdr:row>
      <xdr:rowOff>22161</xdr:rowOff>
    </xdr:to>
    <xdr:cxnSp macro="">
      <xdr:nvCxnSpPr>
        <xdr:cNvPr id="289" name="直線コネクタ 288"/>
        <xdr:cNvCxnSpPr/>
      </xdr:nvCxnSpPr>
      <xdr:spPr>
        <a:xfrm flipV="1">
          <a:off x="9639300" y="6707188"/>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21209</xdr:rowOff>
    </xdr:from>
    <xdr:to>
      <xdr:col>50</xdr:col>
      <xdr:colOff>114300</xdr:colOff>
      <xdr:row>39</xdr:row>
      <xdr:rowOff>22161</xdr:rowOff>
    </xdr:to>
    <xdr:cxnSp macro="">
      <xdr:nvCxnSpPr>
        <xdr:cNvPr id="292" name="直線コネクタ 291"/>
        <xdr:cNvCxnSpPr/>
      </xdr:nvCxnSpPr>
      <xdr:spPr>
        <a:xfrm>
          <a:off x="8750300" y="670775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19114</xdr:rowOff>
    </xdr:from>
    <xdr:to>
      <xdr:col>45</xdr:col>
      <xdr:colOff>177800</xdr:colOff>
      <xdr:row>39</xdr:row>
      <xdr:rowOff>21209</xdr:rowOff>
    </xdr:to>
    <xdr:cxnSp macro="">
      <xdr:nvCxnSpPr>
        <xdr:cNvPr id="295" name="直線コネクタ 294"/>
        <xdr:cNvCxnSpPr/>
      </xdr:nvCxnSpPr>
      <xdr:spPr>
        <a:xfrm>
          <a:off x="7861300" y="6705664"/>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19114</xdr:rowOff>
    </xdr:from>
    <xdr:to>
      <xdr:col>41</xdr:col>
      <xdr:colOff>50800</xdr:colOff>
      <xdr:row>39</xdr:row>
      <xdr:rowOff>22923</xdr:rowOff>
    </xdr:to>
    <xdr:cxnSp macro="">
      <xdr:nvCxnSpPr>
        <xdr:cNvPr id="298" name="直線コネクタ 297"/>
        <xdr:cNvCxnSpPr/>
      </xdr:nvCxnSpPr>
      <xdr:spPr>
        <a:xfrm flipV="1">
          <a:off x="6972300" y="670566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141288</xdr:rowOff>
    </xdr:from>
    <xdr:to>
      <xdr:col>55</xdr:col>
      <xdr:colOff>50800</xdr:colOff>
      <xdr:row>39</xdr:row>
      <xdr:rowOff>71438</xdr:rowOff>
    </xdr:to>
    <xdr:sp macro="" textlink="">
      <xdr:nvSpPr>
        <xdr:cNvPr id="308" name="楕円 307"/>
        <xdr:cNvSpPr/>
      </xdr:nvSpPr>
      <xdr:spPr>
        <a:xfrm>
          <a:off x="10426700" y="66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56215</xdr:rowOff>
    </xdr:from>
    <xdr:ext cx="378565" cy="259045"/>
    <xdr:sp macro="" textlink="">
      <xdr:nvSpPr>
        <xdr:cNvPr id="309" name="労働費該当値テキスト"/>
        <xdr:cNvSpPr txBox="1"/>
      </xdr:nvSpPr>
      <xdr:spPr>
        <a:xfrm>
          <a:off x="10528300" y="657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142811</xdr:rowOff>
    </xdr:from>
    <xdr:to>
      <xdr:col>50</xdr:col>
      <xdr:colOff>165100</xdr:colOff>
      <xdr:row>39</xdr:row>
      <xdr:rowOff>72961</xdr:rowOff>
    </xdr:to>
    <xdr:sp macro="" textlink="">
      <xdr:nvSpPr>
        <xdr:cNvPr id="310" name="楕円 309"/>
        <xdr:cNvSpPr/>
      </xdr:nvSpPr>
      <xdr:spPr>
        <a:xfrm>
          <a:off x="9588500" y="66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64088</xdr:rowOff>
    </xdr:from>
    <xdr:ext cx="378565" cy="259045"/>
    <xdr:sp macro="" textlink="">
      <xdr:nvSpPr>
        <xdr:cNvPr id="311" name="テキスト ボックス 310"/>
        <xdr:cNvSpPr txBox="1"/>
      </xdr:nvSpPr>
      <xdr:spPr>
        <a:xfrm>
          <a:off x="9450017" y="675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141859</xdr:rowOff>
    </xdr:from>
    <xdr:to>
      <xdr:col>46</xdr:col>
      <xdr:colOff>38100</xdr:colOff>
      <xdr:row>39</xdr:row>
      <xdr:rowOff>72009</xdr:rowOff>
    </xdr:to>
    <xdr:sp macro="" textlink="">
      <xdr:nvSpPr>
        <xdr:cNvPr id="312" name="楕円 311"/>
        <xdr:cNvSpPr/>
      </xdr:nvSpPr>
      <xdr:spPr>
        <a:xfrm>
          <a:off x="8699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63136</xdr:rowOff>
    </xdr:from>
    <xdr:ext cx="378565" cy="259045"/>
    <xdr:sp macro="" textlink="">
      <xdr:nvSpPr>
        <xdr:cNvPr id="313" name="テキスト ボックス 312"/>
        <xdr:cNvSpPr txBox="1"/>
      </xdr:nvSpPr>
      <xdr:spPr>
        <a:xfrm>
          <a:off x="8561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139764</xdr:rowOff>
    </xdr:from>
    <xdr:to>
      <xdr:col>41</xdr:col>
      <xdr:colOff>101600</xdr:colOff>
      <xdr:row>39</xdr:row>
      <xdr:rowOff>69914</xdr:rowOff>
    </xdr:to>
    <xdr:sp macro="" textlink="">
      <xdr:nvSpPr>
        <xdr:cNvPr id="314" name="楕円 313"/>
        <xdr:cNvSpPr/>
      </xdr:nvSpPr>
      <xdr:spPr>
        <a:xfrm>
          <a:off x="78105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61041</xdr:rowOff>
    </xdr:from>
    <xdr:ext cx="378565" cy="259045"/>
    <xdr:sp macro="" textlink="">
      <xdr:nvSpPr>
        <xdr:cNvPr id="315" name="テキスト ボックス 314"/>
        <xdr:cNvSpPr txBox="1"/>
      </xdr:nvSpPr>
      <xdr:spPr>
        <a:xfrm>
          <a:off x="7672017" y="674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143573</xdr:rowOff>
    </xdr:from>
    <xdr:to>
      <xdr:col>36</xdr:col>
      <xdr:colOff>165100</xdr:colOff>
      <xdr:row>39</xdr:row>
      <xdr:rowOff>73723</xdr:rowOff>
    </xdr:to>
    <xdr:sp macro="" textlink="">
      <xdr:nvSpPr>
        <xdr:cNvPr id="316" name="楕円 315"/>
        <xdr:cNvSpPr/>
      </xdr:nvSpPr>
      <xdr:spPr>
        <a:xfrm>
          <a:off x="69215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64850</xdr:rowOff>
    </xdr:from>
    <xdr:ext cx="378565" cy="259045"/>
    <xdr:sp macro="" textlink="">
      <xdr:nvSpPr>
        <xdr:cNvPr id="317" name="テキスト ボックス 316"/>
        <xdr:cNvSpPr txBox="1"/>
      </xdr:nvSpPr>
      <xdr:spPr>
        <a:xfrm>
          <a:off x="6783017" y="6751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96895</xdr:rowOff>
    </xdr:from>
    <xdr:to>
      <xdr:col>55</xdr:col>
      <xdr:colOff>0</xdr:colOff>
      <xdr:row>58</xdr:row>
      <xdr:rowOff>97237</xdr:rowOff>
    </xdr:to>
    <xdr:cxnSp macro="">
      <xdr:nvCxnSpPr>
        <xdr:cNvPr id="346" name="直線コネクタ 345"/>
        <xdr:cNvCxnSpPr/>
      </xdr:nvCxnSpPr>
      <xdr:spPr>
        <a:xfrm flipV="1">
          <a:off x="9639300" y="10040995"/>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75064</xdr:rowOff>
    </xdr:from>
    <xdr:to>
      <xdr:col>50</xdr:col>
      <xdr:colOff>114300</xdr:colOff>
      <xdr:row>58</xdr:row>
      <xdr:rowOff>97237</xdr:rowOff>
    </xdr:to>
    <xdr:cxnSp macro="">
      <xdr:nvCxnSpPr>
        <xdr:cNvPr id="349" name="直線コネクタ 348"/>
        <xdr:cNvCxnSpPr/>
      </xdr:nvCxnSpPr>
      <xdr:spPr>
        <a:xfrm>
          <a:off x="8750300" y="10019164"/>
          <a:ext cx="889000" cy="2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75064</xdr:rowOff>
    </xdr:from>
    <xdr:to>
      <xdr:col>45</xdr:col>
      <xdr:colOff>177800</xdr:colOff>
      <xdr:row>58</xdr:row>
      <xdr:rowOff>103905</xdr:rowOff>
    </xdr:to>
    <xdr:cxnSp macro="">
      <xdr:nvCxnSpPr>
        <xdr:cNvPr id="352" name="直線コネクタ 351"/>
        <xdr:cNvCxnSpPr/>
      </xdr:nvCxnSpPr>
      <xdr:spPr>
        <a:xfrm flipV="1">
          <a:off x="7861300" y="10019164"/>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90022</xdr:rowOff>
    </xdr:from>
    <xdr:ext cx="534377" cy="259045"/>
    <xdr:sp macro="" textlink="">
      <xdr:nvSpPr>
        <xdr:cNvPr id="354" name="テキスト ボックス 353"/>
        <xdr:cNvSpPr txBox="1"/>
      </xdr:nvSpPr>
      <xdr:spPr>
        <a:xfrm>
          <a:off x="8483111" y="95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43897</xdr:rowOff>
    </xdr:from>
    <xdr:to>
      <xdr:col>41</xdr:col>
      <xdr:colOff>50800</xdr:colOff>
      <xdr:row>58</xdr:row>
      <xdr:rowOff>103905</xdr:rowOff>
    </xdr:to>
    <xdr:cxnSp macro="">
      <xdr:nvCxnSpPr>
        <xdr:cNvPr id="355" name="直線コネクタ 354"/>
        <xdr:cNvCxnSpPr/>
      </xdr:nvCxnSpPr>
      <xdr:spPr>
        <a:xfrm>
          <a:off x="6972300" y="9987997"/>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115320</xdr:rowOff>
    </xdr:from>
    <xdr:ext cx="534377" cy="259045"/>
    <xdr:sp macro="" textlink="">
      <xdr:nvSpPr>
        <xdr:cNvPr id="357" name="テキスト ボックス 356"/>
        <xdr:cNvSpPr txBox="1"/>
      </xdr:nvSpPr>
      <xdr:spPr>
        <a:xfrm>
          <a:off x="7594111" y="95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149572</xdr:rowOff>
    </xdr:from>
    <xdr:ext cx="534377" cy="259045"/>
    <xdr:sp macro="" textlink="">
      <xdr:nvSpPr>
        <xdr:cNvPr id="359" name="テキスト ボックス 358"/>
        <xdr:cNvSpPr txBox="1"/>
      </xdr:nvSpPr>
      <xdr:spPr>
        <a:xfrm>
          <a:off x="6705111" y="95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46095</xdr:rowOff>
    </xdr:from>
    <xdr:to>
      <xdr:col>55</xdr:col>
      <xdr:colOff>50800</xdr:colOff>
      <xdr:row>58</xdr:row>
      <xdr:rowOff>147695</xdr:rowOff>
    </xdr:to>
    <xdr:sp macro="" textlink="">
      <xdr:nvSpPr>
        <xdr:cNvPr id="365" name="楕円 364"/>
        <xdr:cNvSpPr/>
      </xdr:nvSpPr>
      <xdr:spPr>
        <a:xfrm>
          <a:off x="10426700" y="9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132472</xdr:rowOff>
    </xdr:from>
    <xdr:ext cx="469744" cy="259045"/>
    <xdr:sp macro="" textlink="">
      <xdr:nvSpPr>
        <xdr:cNvPr id="366" name="農林水産業費該当値テキスト"/>
        <xdr:cNvSpPr txBox="1"/>
      </xdr:nvSpPr>
      <xdr:spPr>
        <a:xfrm>
          <a:off x="10528300" y="990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46437</xdr:rowOff>
    </xdr:from>
    <xdr:to>
      <xdr:col>50</xdr:col>
      <xdr:colOff>165100</xdr:colOff>
      <xdr:row>58</xdr:row>
      <xdr:rowOff>148037</xdr:rowOff>
    </xdr:to>
    <xdr:sp macro="" textlink="">
      <xdr:nvSpPr>
        <xdr:cNvPr id="367" name="楕円 366"/>
        <xdr:cNvSpPr/>
      </xdr:nvSpPr>
      <xdr:spPr>
        <a:xfrm>
          <a:off x="9588500" y="999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139164</xdr:rowOff>
    </xdr:from>
    <xdr:ext cx="469744" cy="259045"/>
    <xdr:sp macro="" textlink="">
      <xdr:nvSpPr>
        <xdr:cNvPr id="368" name="テキスト ボックス 367"/>
        <xdr:cNvSpPr txBox="1"/>
      </xdr:nvSpPr>
      <xdr:spPr>
        <a:xfrm>
          <a:off x="9404428" y="1008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24264</xdr:rowOff>
    </xdr:from>
    <xdr:to>
      <xdr:col>46</xdr:col>
      <xdr:colOff>38100</xdr:colOff>
      <xdr:row>58</xdr:row>
      <xdr:rowOff>125864</xdr:rowOff>
    </xdr:to>
    <xdr:sp macro="" textlink="">
      <xdr:nvSpPr>
        <xdr:cNvPr id="369" name="楕円 368"/>
        <xdr:cNvSpPr/>
      </xdr:nvSpPr>
      <xdr:spPr>
        <a:xfrm>
          <a:off x="8699500" y="99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116991</xdr:rowOff>
    </xdr:from>
    <xdr:ext cx="469744" cy="259045"/>
    <xdr:sp macro="" textlink="">
      <xdr:nvSpPr>
        <xdr:cNvPr id="370" name="テキスト ボックス 369"/>
        <xdr:cNvSpPr txBox="1"/>
      </xdr:nvSpPr>
      <xdr:spPr>
        <a:xfrm>
          <a:off x="8515428" y="100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53105</xdr:rowOff>
    </xdr:from>
    <xdr:to>
      <xdr:col>41</xdr:col>
      <xdr:colOff>101600</xdr:colOff>
      <xdr:row>58</xdr:row>
      <xdr:rowOff>154705</xdr:rowOff>
    </xdr:to>
    <xdr:sp macro="" textlink="">
      <xdr:nvSpPr>
        <xdr:cNvPr id="371" name="楕円 370"/>
        <xdr:cNvSpPr/>
      </xdr:nvSpPr>
      <xdr:spPr>
        <a:xfrm>
          <a:off x="7810500" y="999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145832</xdr:rowOff>
    </xdr:from>
    <xdr:ext cx="469744" cy="259045"/>
    <xdr:sp macro="" textlink="">
      <xdr:nvSpPr>
        <xdr:cNvPr id="372" name="テキスト ボックス 371"/>
        <xdr:cNvSpPr txBox="1"/>
      </xdr:nvSpPr>
      <xdr:spPr>
        <a:xfrm>
          <a:off x="7626428" y="1008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164547</xdr:rowOff>
    </xdr:from>
    <xdr:to>
      <xdr:col>36</xdr:col>
      <xdr:colOff>165100</xdr:colOff>
      <xdr:row>58</xdr:row>
      <xdr:rowOff>94697</xdr:rowOff>
    </xdr:to>
    <xdr:sp macro="" textlink="">
      <xdr:nvSpPr>
        <xdr:cNvPr id="373" name="楕円 372"/>
        <xdr:cNvSpPr/>
      </xdr:nvSpPr>
      <xdr:spPr>
        <a:xfrm>
          <a:off x="6921500" y="99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85824</xdr:rowOff>
    </xdr:from>
    <xdr:ext cx="469744" cy="259045"/>
    <xdr:sp macro="" textlink="">
      <xdr:nvSpPr>
        <xdr:cNvPr id="374" name="テキスト ボックス 373"/>
        <xdr:cNvSpPr txBox="1"/>
      </xdr:nvSpPr>
      <xdr:spPr>
        <a:xfrm>
          <a:off x="6737428" y="1002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73676</xdr:rowOff>
    </xdr:from>
    <xdr:to>
      <xdr:col>55</xdr:col>
      <xdr:colOff>0</xdr:colOff>
      <xdr:row>76</xdr:row>
      <xdr:rowOff>81539</xdr:rowOff>
    </xdr:to>
    <xdr:cxnSp macro="">
      <xdr:nvCxnSpPr>
        <xdr:cNvPr id="401" name="直線コネクタ 400"/>
        <xdr:cNvCxnSpPr/>
      </xdr:nvCxnSpPr>
      <xdr:spPr>
        <a:xfrm flipV="1">
          <a:off x="9639300" y="13103876"/>
          <a:ext cx="8382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56956</xdr:rowOff>
    </xdr:from>
    <xdr:to>
      <xdr:col>50</xdr:col>
      <xdr:colOff>114300</xdr:colOff>
      <xdr:row>76</xdr:row>
      <xdr:rowOff>81539</xdr:rowOff>
    </xdr:to>
    <xdr:cxnSp macro="">
      <xdr:nvCxnSpPr>
        <xdr:cNvPr id="404" name="直線コネクタ 403"/>
        <xdr:cNvCxnSpPr/>
      </xdr:nvCxnSpPr>
      <xdr:spPr>
        <a:xfrm>
          <a:off x="8750300" y="13087156"/>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56956</xdr:rowOff>
    </xdr:from>
    <xdr:to>
      <xdr:col>45</xdr:col>
      <xdr:colOff>177800</xdr:colOff>
      <xdr:row>77</xdr:row>
      <xdr:rowOff>124653</xdr:rowOff>
    </xdr:to>
    <xdr:cxnSp macro="">
      <xdr:nvCxnSpPr>
        <xdr:cNvPr id="407" name="直線コネクタ 406"/>
        <xdr:cNvCxnSpPr/>
      </xdr:nvCxnSpPr>
      <xdr:spPr>
        <a:xfrm flipV="1">
          <a:off x="7861300" y="13087156"/>
          <a:ext cx="889000" cy="23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47403</xdr:rowOff>
    </xdr:from>
    <xdr:ext cx="534377" cy="259045"/>
    <xdr:sp macro="" textlink="">
      <xdr:nvSpPr>
        <xdr:cNvPr id="409" name="テキスト ボックス 408"/>
        <xdr:cNvSpPr txBox="1"/>
      </xdr:nvSpPr>
      <xdr:spPr>
        <a:xfrm>
          <a:off x="8483111" y="134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124653</xdr:rowOff>
    </xdr:from>
    <xdr:to>
      <xdr:col>41</xdr:col>
      <xdr:colOff>50800</xdr:colOff>
      <xdr:row>77</xdr:row>
      <xdr:rowOff>144084</xdr:rowOff>
    </xdr:to>
    <xdr:cxnSp macro="">
      <xdr:nvCxnSpPr>
        <xdr:cNvPr id="410" name="直線コネクタ 409"/>
        <xdr:cNvCxnSpPr/>
      </xdr:nvCxnSpPr>
      <xdr:spPr>
        <a:xfrm flipV="1">
          <a:off x="6972300" y="1332630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93012</xdr:rowOff>
    </xdr:from>
    <xdr:ext cx="534377" cy="259045"/>
    <xdr:sp macro="" textlink="">
      <xdr:nvSpPr>
        <xdr:cNvPr id="412" name="テキスト ボックス 411"/>
        <xdr:cNvSpPr txBox="1"/>
      </xdr:nvSpPr>
      <xdr:spPr>
        <a:xfrm>
          <a:off x="7594111" y="134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112521</xdr:rowOff>
    </xdr:from>
    <xdr:ext cx="534377" cy="259045"/>
    <xdr:sp macro="" textlink="">
      <xdr:nvSpPr>
        <xdr:cNvPr id="414" name="テキスト ボックス 413"/>
        <xdr:cNvSpPr txBox="1"/>
      </xdr:nvSpPr>
      <xdr:spPr>
        <a:xfrm>
          <a:off x="6705111" y="134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22876</xdr:rowOff>
    </xdr:from>
    <xdr:to>
      <xdr:col>55</xdr:col>
      <xdr:colOff>50800</xdr:colOff>
      <xdr:row>76</xdr:row>
      <xdr:rowOff>124476</xdr:rowOff>
    </xdr:to>
    <xdr:sp macro="" textlink="">
      <xdr:nvSpPr>
        <xdr:cNvPr id="420" name="楕円 419"/>
        <xdr:cNvSpPr/>
      </xdr:nvSpPr>
      <xdr:spPr>
        <a:xfrm>
          <a:off x="10426700" y="1305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45753</xdr:rowOff>
    </xdr:from>
    <xdr:ext cx="534377" cy="259045"/>
    <xdr:sp macro="" textlink="">
      <xdr:nvSpPr>
        <xdr:cNvPr id="421" name="商工費該当値テキスト"/>
        <xdr:cNvSpPr txBox="1"/>
      </xdr:nvSpPr>
      <xdr:spPr>
        <a:xfrm>
          <a:off x="10528300" y="129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30739</xdr:rowOff>
    </xdr:from>
    <xdr:to>
      <xdr:col>50</xdr:col>
      <xdr:colOff>165100</xdr:colOff>
      <xdr:row>76</xdr:row>
      <xdr:rowOff>132339</xdr:rowOff>
    </xdr:to>
    <xdr:sp macro="" textlink="">
      <xdr:nvSpPr>
        <xdr:cNvPr id="422" name="楕円 421"/>
        <xdr:cNvSpPr/>
      </xdr:nvSpPr>
      <xdr:spPr>
        <a:xfrm>
          <a:off x="9588500" y="1306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148866</xdr:rowOff>
    </xdr:from>
    <xdr:ext cx="534377" cy="259045"/>
    <xdr:sp macro="" textlink="">
      <xdr:nvSpPr>
        <xdr:cNvPr id="423" name="テキスト ボックス 422"/>
        <xdr:cNvSpPr txBox="1"/>
      </xdr:nvSpPr>
      <xdr:spPr>
        <a:xfrm>
          <a:off x="9372111" y="1283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6156</xdr:rowOff>
    </xdr:from>
    <xdr:to>
      <xdr:col>46</xdr:col>
      <xdr:colOff>38100</xdr:colOff>
      <xdr:row>76</xdr:row>
      <xdr:rowOff>107756</xdr:rowOff>
    </xdr:to>
    <xdr:sp macro="" textlink="">
      <xdr:nvSpPr>
        <xdr:cNvPr id="424" name="楕円 423"/>
        <xdr:cNvSpPr/>
      </xdr:nvSpPr>
      <xdr:spPr>
        <a:xfrm>
          <a:off x="8699500" y="1303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124283</xdr:rowOff>
    </xdr:from>
    <xdr:ext cx="534377" cy="259045"/>
    <xdr:sp macro="" textlink="">
      <xdr:nvSpPr>
        <xdr:cNvPr id="425" name="テキスト ボックス 424"/>
        <xdr:cNvSpPr txBox="1"/>
      </xdr:nvSpPr>
      <xdr:spPr>
        <a:xfrm>
          <a:off x="8483111" y="1281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73853</xdr:rowOff>
    </xdr:from>
    <xdr:to>
      <xdr:col>41</xdr:col>
      <xdr:colOff>101600</xdr:colOff>
      <xdr:row>78</xdr:row>
      <xdr:rowOff>4003</xdr:rowOff>
    </xdr:to>
    <xdr:sp macro="" textlink="">
      <xdr:nvSpPr>
        <xdr:cNvPr id="426" name="楕円 425"/>
        <xdr:cNvSpPr/>
      </xdr:nvSpPr>
      <xdr:spPr>
        <a:xfrm>
          <a:off x="7810500" y="132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20530</xdr:rowOff>
    </xdr:from>
    <xdr:ext cx="534377" cy="259045"/>
    <xdr:sp macro="" textlink="">
      <xdr:nvSpPr>
        <xdr:cNvPr id="427" name="テキスト ボックス 426"/>
        <xdr:cNvSpPr txBox="1"/>
      </xdr:nvSpPr>
      <xdr:spPr>
        <a:xfrm>
          <a:off x="7594111" y="130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93284</xdr:rowOff>
    </xdr:from>
    <xdr:to>
      <xdr:col>36</xdr:col>
      <xdr:colOff>165100</xdr:colOff>
      <xdr:row>78</xdr:row>
      <xdr:rowOff>23434</xdr:rowOff>
    </xdr:to>
    <xdr:sp macro="" textlink="">
      <xdr:nvSpPr>
        <xdr:cNvPr id="428" name="楕円 427"/>
        <xdr:cNvSpPr/>
      </xdr:nvSpPr>
      <xdr:spPr>
        <a:xfrm>
          <a:off x="6921500" y="132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39961</xdr:rowOff>
    </xdr:from>
    <xdr:ext cx="534377" cy="259045"/>
    <xdr:sp macro="" textlink="">
      <xdr:nvSpPr>
        <xdr:cNvPr id="429" name="テキスト ボックス 428"/>
        <xdr:cNvSpPr txBox="1"/>
      </xdr:nvSpPr>
      <xdr:spPr>
        <a:xfrm>
          <a:off x="6705111" y="130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81682</xdr:rowOff>
    </xdr:from>
    <xdr:to>
      <xdr:col>55</xdr:col>
      <xdr:colOff>0</xdr:colOff>
      <xdr:row>97</xdr:row>
      <xdr:rowOff>108029</xdr:rowOff>
    </xdr:to>
    <xdr:cxnSp macro="">
      <xdr:nvCxnSpPr>
        <xdr:cNvPr id="460" name="直線コネクタ 459"/>
        <xdr:cNvCxnSpPr/>
      </xdr:nvCxnSpPr>
      <xdr:spPr>
        <a:xfrm flipV="1">
          <a:off x="9639300" y="16712332"/>
          <a:ext cx="838200" cy="2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108029</xdr:rowOff>
    </xdr:from>
    <xdr:to>
      <xdr:col>50</xdr:col>
      <xdr:colOff>114300</xdr:colOff>
      <xdr:row>98</xdr:row>
      <xdr:rowOff>7426</xdr:rowOff>
    </xdr:to>
    <xdr:cxnSp macro="">
      <xdr:nvCxnSpPr>
        <xdr:cNvPr id="463" name="直線コネクタ 462"/>
        <xdr:cNvCxnSpPr/>
      </xdr:nvCxnSpPr>
      <xdr:spPr>
        <a:xfrm flipV="1">
          <a:off x="8750300" y="16738679"/>
          <a:ext cx="889000" cy="7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7426</xdr:rowOff>
    </xdr:from>
    <xdr:to>
      <xdr:col>45</xdr:col>
      <xdr:colOff>177800</xdr:colOff>
      <xdr:row>98</xdr:row>
      <xdr:rowOff>23493</xdr:rowOff>
    </xdr:to>
    <xdr:cxnSp macro="">
      <xdr:nvCxnSpPr>
        <xdr:cNvPr id="466" name="直線コネクタ 465"/>
        <xdr:cNvCxnSpPr/>
      </xdr:nvCxnSpPr>
      <xdr:spPr>
        <a:xfrm flipV="1">
          <a:off x="7861300" y="16809526"/>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134848</xdr:rowOff>
    </xdr:from>
    <xdr:to>
      <xdr:col>41</xdr:col>
      <xdr:colOff>50800</xdr:colOff>
      <xdr:row>98</xdr:row>
      <xdr:rowOff>23493</xdr:rowOff>
    </xdr:to>
    <xdr:cxnSp macro="">
      <xdr:nvCxnSpPr>
        <xdr:cNvPr id="469" name="直線コネクタ 468"/>
        <xdr:cNvCxnSpPr/>
      </xdr:nvCxnSpPr>
      <xdr:spPr>
        <a:xfrm>
          <a:off x="6972300" y="16765498"/>
          <a:ext cx="889000" cy="6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141589</xdr:rowOff>
    </xdr:from>
    <xdr:ext cx="534377" cy="259045"/>
    <xdr:sp macro="" textlink="">
      <xdr:nvSpPr>
        <xdr:cNvPr id="471" name="テキスト ボックス 470"/>
        <xdr:cNvSpPr txBox="1"/>
      </xdr:nvSpPr>
      <xdr:spPr>
        <a:xfrm>
          <a:off x="7594111" y="16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146311</xdr:rowOff>
    </xdr:from>
    <xdr:ext cx="534377" cy="259045"/>
    <xdr:sp macro="" textlink="">
      <xdr:nvSpPr>
        <xdr:cNvPr id="473" name="テキスト ボックス 472"/>
        <xdr:cNvSpPr txBox="1"/>
      </xdr:nvSpPr>
      <xdr:spPr>
        <a:xfrm>
          <a:off x="6705111" y="16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30882</xdr:rowOff>
    </xdr:from>
    <xdr:to>
      <xdr:col>55</xdr:col>
      <xdr:colOff>50800</xdr:colOff>
      <xdr:row>97</xdr:row>
      <xdr:rowOff>132482</xdr:rowOff>
    </xdr:to>
    <xdr:sp macro="" textlink="">
      <xdr:nvSpPr>
        <xdr:cNvPr id="479" name="楕円 478"/>
        <xdr:cNvSpPr/>
      </xdr:nvSpPr>
      <xdr:spPr>
        <a:xfrm>
          <a:off x="10426700" y="166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9309</xdr:rowOff>
    </xdr:from>
    <xdr:ext cx="534377" cy="259045"/>
    <xdr:sp macro="" textlink="">
      <xdr:nvSpPr>
        <xdr:cNvPr id="480" name="土木費該当値テキスト"/>
        <xdr:cNvSpPr txBox="1"/>
      </xdr:nvSpPr>
      <xdr:spPr>
        <a:xfrm>
          <a:off x="10528300" y="1663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57229</xdr:rowOff>
    </xdr:from>
    <xdr:to>
      <xdr:col>50</xdr:col>
      <xdr:colOff>165100</xdr:colOff>
      <xdr:row>97</xdr:row>
      <xdr:rowOff>158829</xdr:rowOff>
    </xdr:to>
    <xdr:sp macro="" textlink="">
      <xdr:nvSpPr>
        <xdr:cNvPr id="481" name="楕円 480"/>
        <xdr:cNvSpPr/>
      </xdr:nvSpPr>
      <xdr:spPr>
        <a:xfrm>
          <a:off x="9588500" y="166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149956</xdr:rowOff>
    </xdr:from>
    <xdr:ext cx="534377" cy="259045"/>
    <xdr:sp macro="" textlink="">
      <xdr:nvSpPr>
        <xdr:cNvPr id="482" name="テキスト ボックス 481"/>
        <xdr:cNvSpPr txBox="1"/>
      </xdr:nvSpPr>
      <xdr:spPr>
        <a:xfrm>
          <a:off x="9372111" y="167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128076</xdr:rowOff>
    </xdr:from>
    <xdr:to>
      <xdr:col>46</xdr:col>
      <xdr:colOff>38100</xdr:colOff>
      <xdr:row>98</xdr:row>
      <xdr:rowOff>58226</xdr:rowOff>
    </xdr:to>
    <xdr:sp macro="" textlink="">
      <xdr:nvSpPr>
        <xdr:cNvPr id="483" name="楕円 482"/>
        <xdr:cNvSpPr/>
      </xdr:nvSpPr>
      <xdr:spPr>
        <a:xfrm>
          <a:off x="8699500" y="167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49353</xdr:rowOff>
    </xdr:from>
    <xdr:ext cx="534377" cy="259045"/>
    <xdr:sp macro="" textlink="">
      <xdr:nvSpPr>
        <xdr:cNvPr id="484" name="テキスト ボックス 483"/>
        <xdr:cNvSpPr txBox="1"/>
      </xdr:nvSpPr>
      <xdr:spPr>
        <a:xfrm>
          <a:off x="8483111" y="168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144143</xdr:rowOff>
    </xdr:from>
    <xdr:to>
      <xdr:col>41</xdr:col>
      <xdr:colOff>101600</xdr:colOff>
      <xdr:row>98</xdr:row>
      <xdr:rowOff>74293</xdr:rowOff>
    </xdr:to>
    <xdr:sp macro="" textlink="">
      <xdr:nvSpPr>
        <xdr:cNvPr id="485" name="楕円 484"/>
        <xdr:cNvSpPr/>
      </xdr:nvSpPr>
      <xdr:spPr>
        <a:xfrm>
          <a:off x="7810500" y="1677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65420</xdr:rowOff>
    </xdr:from>
    <xdr:ext cx="534377" cy="259045"/>
    <xdr:sp macro="" textlink="">
      <xdr:nvSpPr>
        <xdr:cNvPr id="486" name="テキスト ボックス 485"/>
        <xdr:cNvSpPr txBox="1"/>
      </xdr:nvSpPr>
      <xdr:spPr>
        <a:xfrm>
          <a:off x="7594111" y="1686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84048</xdr:rowOff>
    </xdr:from>
    <xdr:to>
      <xdr:col>36</xdr:col>
      <xdr:colOff>165100</xdr:colOff>
      <xdr:row>98</xdr:row>
      <xdr:rowOff>14198</xdr:rowOff>
    </xdr:to>
    <xdr:sp macro="" textlink="">
      <xdr:nvSpPr>
        <xdr:cNvPr id="487" name="楕円 486"/>
        <xdr:cNvSpPr/>
      </xdr:nvSpPr>
      <xdr:spPr>
        <a:xfrm>
          <a:off x="6921500" y="1671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5325</xdr:rowOff>
    </xdr:from>
    <xdr:ext cx="534377" cy="259045"/>
    <xdr:sp macro="" textlink="">
      <xdr:nvSpPr>
        <xdr:cNvPr id="488" name="テキスト ボックス 487"/>
        <xdr:cNvSpPr txBox="1"/>
      </xdr:nvSpPr>
      <xdr:spPr>
        <a:xfrm>
          <a:off x="6705111" y="1680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133795</xdr:rowOff>
    </xdr:from>
    <xdr:to>
      <xdr:col>85</xdr:col>
      <xdr:colOff>127000</xdr:colOff>
      <xdr:row>37</xdr:row>
      <xdr:rowOff>135852</xdr:rowOff>
    </xdr:to>
    <xdr:cxnSp macro="">
      <xdr:nvCxnSpPr>
        <xdr:cNvPr id="517" name="直線コネクタ 516"/>
        <xdr:cNvCxnSpPr/>
      </xdr:nvCxnSpPr>
      <xdr:spPr>
        <a:xfrm flipV="1">
          <a:off x="15481300" y="6477445"/>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135852</xdr:rowOff>
    </xdr:from>
    <xdr:to>
      <xdr:col>81</xdr:col>
      <xdr:colOff>50800</xdr:colOff>
      <xdr:row>37</xdr:row>
      <xdr:rowOff>143815</xdr:rowOff>
    </xdr:to>
    <xdr:cxnSp macro="">
      <xdr:nvCxnSpPr>
        <xdr:cNvPr id="520" name="直線コネクタ 519"/>
        <xdr:cNvCxnSpPr/>
      </xdr:nvCxnSpPr>
      <xdr:spPr>
        <a:xfrm flipV="1">
          <a:off x="14592300" y="6479502"/>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98438</xdr:rowOff>
    </xdr:from>
    <xdr:to>
      <xdr:col>76</xdr:col>
      <xdr:colOff>114300</xdr:colOff>
      <xdr:row>37</xdr:row>
      <xdr:rowOff>143815</xdr:rowOff>
    </xdr:to>
    <xdr:cxnSp macro="">
      <xdr:nvCxnSpPr>
        <xdr:cNvPr id="523" name="直線コネクタ 522"/>
        <xdr:cNvCxnSpPr/>
      </xdr:nvCxnSpPr>
      <xdr:spPr>
        <a:xfrm>
          <a:off x="13703300" y="6442088"/>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98438</xdr:rowOff>
    </xdr:from>
    <xdr:to>
      <xdr:col>71</xdr:col>
      <xdr:colOff>177800</xdr:colOff>
      <xdr:row>37</xdr:row>
      <xdr:rowOff>101028</xdr:rowOff>
    </xdr:to>
    <xdr:cxnSp macro="">
      <xdr:nvCxnSpPr>
        <xdr:cNvPr id="526" name="直線コネクタ 525"/>
        <xdr:cNvCxnSpPr/>
      </xdr:nvCxnSpPr>
      <xdr:spPr>
        <a:xfrm flipV="1">
          <a:off x="12814300" y="6442088"/>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82995</xdr:rowOff>
    </xdr:from>
    <xdr:to>
      <xdr:col>85</xdr:col>
      <xdr:colOff>177800</xdr:colOff>
      <xdr:row>38</xdr:row>
      <xdr:rowOff>13145</xdr:rowOff>
    </xdr:to>
    <xdr:sp macro="" textlink="">
      <xdr:nvSpPr>
        <xdr:cNvPr id="536" name="楕円 535"/>
        <xdr:cNvSpPr/>
      </xdr:nvSpPr>
      <xdr:spPr>
        <a:xfrm>
          <a:off x="16268700" y="64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169372</xdr:rowOff>
    </xdr:from>
    <xdr:ext cx="534377" cy="259045"/>
    <xdr:sp macro="" textlink="">
      <xdr:nvSpPr>
        <xdr:cNvPr id="537" name="消防費該当値テキスト"/>
        <xdr:cNvSpPr txBox="1"/>
      </xdr:nvSpPr>
      <xdr:spPr>
        <a:xfrm>
          <a:off x="16370300" y="634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85052</xdr:rowOff>
    </xdr:from>
    <xdr:to>
      <xdr:col>81</xdr:col>
      <xdr:colOff>101600</xdr:colOff>
      <xdr:row>38</xdr:row>
      <xdr:rowOff>15202</xdr:rowOff>
    </xdr:to>
    <xdr:sp macro="" textlink="">
      <xdr:nvSpPr>
        <xdr:cNvPr id="538" name="楕円 537"/>
        <xdr:cNvSpPr/>
      </xdr:nvSpPr>
      <xdr:spPr>
        <a:xfrm>
          <a:off x="15430500" y="64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6329</xdr:rowOff>
    </xdr:from>
    <xdr:ext cx="534377" cy="259045"/>
    <xdr:sp macro="" textlink="">
      <xdr:nvSpPr>
        <xdr:cNvPr id="539" name="テキスト ボックス 538"/>
        <xdr:cNvSpPr txBox="1"/>
      </xdr:nvSpPr>
      <xdr:spPr>
        <a:xfrm>
          <a:off x="15214111" y="652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93015</xdr:rowOff>
    </xdr:from>
    <xdr:to>
      <xdr:col>76</xdr:col>
      <xdr:colOff>165100</xdr:colOff>
      <xdr:row>38</xdr:row>
      <xdr:rowOff>23164</xdr:rowOff>
    </xdr:to>
    <xdr:sp macro="" textlink="">
      <xdr:nvSpPr>
        <xdr:cNvPr id="540" name="楕円 539"/>
        <xdr:cNvSpPr/>
      </xdr:nvSpPr>
      <xdr:spPr>
        <a:xfrm>
          <a:off x="14541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14291</xdr:rowOff>
    </xdr:from>
    <xdr:ext cx="534377" cy="259045"/>
    <xdr:sp macro="" textlink="">
      <xdr:nvSpPr>
        <xdr:cNvPr id="541" name="テキスト ボックス 540"/>
        <xdr:cNvSpPr txBox="1"/>
      </xdr:nvSpPr>
      <xdr:spPr>
        <a:xfrm>
          <a:off x="14325111" y="65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47638</xdr:rowOff>
    </xdr:from>
    <xdr:to>
      <xdr:col>72</xdr:col>
      <xdr:colOff>38100</xdr:colOff>
      <xdr:row>37</xdr:row>
      <xdr:rowOff>149238</xdr:rowOff>
    </xdr:to>
    <xdr:sp macro="" textlink="">
      <xdr:nvSpPr>
        <xdr:cNvPr id="542" name="楕円 541"/>
        <xdr:cNvSpPr/>
      </xdr:nvSpPr>
      <xdr:spPr>
        <a:xfrm>
          <a:off x="13652500" y="63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140364</xdr:rowOff>
    </xdr:from>
    <xdr:ext cx="534377" cy="259045"/>
    <xdr:sp macro="" textlink="">
      <xdr:nvSpPr>
        <xdr:cNvPr id="543" name="テキスト ボックス 542"/>
        <xdr:cNvSpPr txBox="1"/>
      </xdr:nvSpPr>
      <xdr:spPr>
        <a:xfrm>
          <a:off x="13436111" y="64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50228</xdr:rowOff>
    </xdr:from>
    <xdr:to>
      <xdr:col>67</xdr:col>
      <xdr:colOff>101600</xdr:colOff>
      <xdr:row>37</xdr:row>
      <xdr:rowOff>151828</xdr:rowOff>
    </xdr:to>
    <xdr:sp macro="" textlink="">
      <xdr:nvSpPr>
        <xdr:cNvPr id="544" name="楕円 543"/>
        <xdr:cNvSpPr/>
      </xdr:nvSpPr>
      <xdr:spPr>
        <a:xfrm>
          <a:off x="12763500" y="63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142956</xdr:rowOff>
    </xdr:from>
    <xdr:ext cx="534377" cy="259045"/>
    <xdr:sp macro="" textlink="">
      <xdr:nvSpPr>
        <xdr:cNvPr id="545" name="テキスト ボックス 544"/>
        <xdr:cNvSpPr txBox="1"/>
      </xdr:nvSpPr>
      <xdr:spPr>
        <a:xfrm>
          <a:off x="12547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152506</xdr:rowOff>
    </xdr:from>
    <xdr:to>
      <xdr:col>85</xdr:col>
      <xdr:colOff>127000</xdr:colOff>
      <xdr:row>56</xdr:row>
      <xdr:rowOff>130661</xdr:rowOff>
    </xdr:to>
    <xdr:cxnSp macro="">
      <xdr:nvCxnSpPr>
        <xdr:cNvPr id="572" name="直線コネクタ 571"/>
        <xdr:cNvCxnSpPr/>
      </xdr:nvCxnSpPr>
      <xdr:spPr>
        <a:xfrm>
          <a:off x="15481300" y="9582256"/>
          <a:ext cx="838200" cy="1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73" name="教育費平均値テキスト"/>
        <xdr:cNvSpPr txBox="1"/>
      </xdr:nvSpPr>
      <xdr:spPr>
        <a:xfrm>
          <a:off x="16370300" y="9708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152506</xdr:rowOff>
    </xdr:from>
    <xdr:to>
      <xdr:col>81</xdr:col>
      <xdr:colOff>50800</xdr:colOff>
      <xdr:row>57</xdr:row>
      <xdr:rowOff>55543</xdr:rowOff>
    </xdr:to>
    <xdr:cxnSp macro="">
      <xdr:nvCxnSpPr>
        <xdr:cNvPr id="575" name="直線コネクタ 574"/>
        <xdr:cNvCxnSpPr/>
      </xdr:nvCxnSpPr>
      <xdr:spPr>
        <a:xfrm flipV="1">
          <a:off x="14592300" y="9582256"/>
          <a:ext cx="889000" cy="2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7" name="テキスト ボックス 576"/>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131068</xdr:rowOff>
    </xdr:from>
    <xdr:to>
      <xdr:col>76</xdr:col>
      <xdr:colOff>114300</xdr:colOff>
      <xdr:row>57</xdr:row>
      <xdr:rowOff>55543</xdr:rowOff>
    </xdr:to>
    <xdr:cxnSp macro="">
      <xdr:nvCxnSpPr>
        <xdr:cNvPr id="578" name="直線コネクタ 577"/>
        <xdr:cNvCxnSpPr/>
      </xdr:nvCxnSpPr>
      <xdr:spPr>
        <a:xfrm>
          <a:off x="13703300" y="9732268"/>
          <a:ext cx="889000" cy="9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89526</xdr:rowOff>
    </xdr:from>
    <xdr:ext cx="534377" cy="259045"/>
    <xdr:sp macro="" textlink="">
      <xdr:nvSpPr>
        <xdr:cNvPr id="580" name="テキスト ボックス 579"/>
        <xdr:cNvSpPr txBox="1"/>
      </xdr:nvSpPr>
      <xdr:spPr>
        <a:xfrm>
          <a:off x="14325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131068</xdr:rowOff>
    </xdr:from>
    <xdr:to>
      <xdr:col>71</xdr:col>
      <xdr:colOff>177800</xdr:colOff>
      <xdr:row>57</xdr:row>
      <xdr:rowOff>95274</xdr:rowOff>
    </xdr:to>
    <xdr:cxnSp macro="">
      <xdr:nvCxnSpPr>
        <xdr:cNvPr id="581" name="直線コネクタ 580"/>
        <xdr:cNvCxnSpPr/>
      </xdr:nvCxnSpPr>
      <xdr:spPr>
        <a:xfrm flipV="1">
          <a:off x="12814300" y="9732268"/>
          <a:ext cx="889000" cy="13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91010</xdr:rowOff>
    </xdr:from>
    <xdr:ext cx="534377" cy="259045"/>
    <xdr:sp macro="" textlink="">
      <xdr:nvSpPr>
        <xdr:cNvPr id="583" name="テキスト ボックス 582"/>
        <xdr:cNvSpPr txBox="1"/>
      </xdr:nvSpPr>
      <xdr:spPr>
        <a:xfrm>
          <a:off x="13436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79861</xdr:rowOff>
    </xdr:from>
    <xdr:to>
      <xdr:col>85</xdr:col>
      <xdr:colOff>177800</xdr:colOff>
      <xdr:row>57</xdr:row>
      <xdr:rowOff>10011</xdr:rowOff>
    </xdr:to>
    <xdr:sp macro="" textlink="">
      <xdr:nvSpPr>
        <xdr:cNvPr id="591" name="楕円 590"/>
        <xdr:cNvSpPr/>
      </xdr:nvSpPr>
      <xdr:spPr>
        <a:xfrm>
          <a:off x="16268700" y="968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102738</xdr:rowOff>
    </xdr:from>
    <xdr:ext cx="534377" cy="259045"/>
    <xdr:sp macro="" textlink="">
      <xdr:nvSpPr>
        <xdr:cNvPr id="592" name="教育費該当値テキスト"/>
        <xdr:cNvSpPr txBox="1"/>
      </xdr:nvSpPr>
      <xdr:spPr>
        <a:xfrm>
          <a:off x="16370300" y="953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101706</xdr:rowOff>
    </xdr:from>
    <xdr:to>
      <xdr:col>81</xdr:col>
      <xdr:colOff>101600</xdr:colOff>
      <xdr:row>56</xdr:row>
      <xdr:rowOff>31856</xdr:rowOff>
    </xdr:to>
    <xdr:sp macro="" textlink="">
      <xdr:nvSpPr>
        <xdr:cNvPr id="593" name="楕円 592"/>
        <xdr:cNvSpPr/>
      </xdr:nvSpPr>
      <xdr:spPr>
        <a:xfrm>
          <a:off x="15430500" y="95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48383</xdr:rowOff>
    </xdr:from>
    <xdr:ext cx="599010" cy="259045"/>
    <xdr:sp macro="" textlink="">
      <xdr:nvSpPr>
        <xdr:cNvPr id="594" name="テキスト ボックス 593"/>
        <xdr:cNvSpPr txBox="1"/>
      </xdr:nvSpPr>
      <xdr:spPr>
        <a:xfrm>
          <a:off x="15181795" y="930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4743</xdr:rowOff>
    </xdr:from>
    <xdr:to>
      <xdr:col>76</xdr:col>
      <xdr:colOff>165100</xdr:colOff>
      <xdr:row>57</xdr:row>
      <xdr:rowOff>106343</xdr:rowOff>
    </xdr:to>
    <xdr:sp macro="" textlink="">
      <xdr:nvSpPr>
        <xdr:cNvPr id="595" name="楕円 594"/>
        <xdr:cNvSpPr/>
      </xdr:nvSpPr>
      <xdr:spPr>
        <a:xfrm>
          <a:off x="14541500" y="97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97470</xdr:rowOff>
    </xdr:from>
    <xdr:ext cx="534377" cy="259045"/>
    <xdr:sp macro="" textlink="">
      <xdr:nvSpPr>
        <xdr:cNvPr id="596" name="テキスト ボックス 595"/>
        <xdr:cNvSpPr txBox="1"/>
      </xdr:nvSpPr>
      <xdr:spPr>
        <a:xfrm>
          <a:off x="14325111" y="987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80268</xdr:rowOff>
    </xdr:from>
    <xdr:to>
      <xdr:col>72</xdr:col>
      <xdr:colOff>38100</xdr:colOff>
      <xdr:row>57</xdr:row>
      <xdr:rowOff>10418</xdr:rowOff>
    </xdr:to>
    <xdr:sp macro="" textlink="">
      <xdr:nvSpPr>
        <xdr:cNvPr id="597" name="楕円 596"/>
        <xdr:cNvSpPr/>
      </xdr:nvSpPr>
      <xdr:spPr>
        <a:xfrm>
          <a:off x="13652500" y="968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26945</xdr:rowOff>
    </xdr:from>
    <xdr:ext cx="534377" cy="259045"/>
    <xdr:sp macro="" textlink="">
      <xdr:nvSpPr>
        <xdr:cNvPr id="598" name="テキスト ボックス 597"/>
        <xdr:cNvSpPr txBox="1"/>
      </xdr:nvSpPr>
      <xdr:spPr>
        <a:xfrm>
          <a:off x="13436111" y="945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44474</xdr:rowOff>
    </xdr:from>
    <xdr:to>
      <xdr:col>67</xdr:col>
      <xdr:colOff>101600</xdr:colOff>
      <xdr:row>57</xdr:row>
      <xdr:rowOff>146074</xdr:rowOff>
    </xdr:to>
    <xdr:sp macro="" textlink="">
      <xdr:nvSpPr>
        <xdr:cNvPr id="599" name="楕円 598"/>
        <xdr:cNvSpPr/>
      </xdr:nvSpPr>
      <xdr:spPr>
        <a:xfrm>
          <a:off x="12763500" y="98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137201</xdr:rowOff>
    </xdr:from>
    <xdr:ext cx="534377" cy="259045"/>
    <xdr:sp macro="" textlink="">
      <xdr:nvSpPr>
        <xdr:cNvPr id="600" name="テキスト ボックス 599"/>
        <xdr:cNvSpPr txBox="1"/>
      </xdr:nvSpPr>
      <xdr:spPr>
        <a:xfrm>
          <a:off x="12547111" y="990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6088</xdr:rowOff>
    </xdr:from>
    <xdr:to>
      <xdr:col>85</xdr:col>
      <xdr:colOff>127000</xdr:colOff>
      <xdr:row>99</xdr:row>
      <xdr:rowOff>7525</xdr:rowOff>
    </xdr:to>
    <xdr:cxnSp macro="">
      <xdr:nvCxnSpPr>
        <xdr:cNvPr id="689" name="直線コネクタ 688"/>
        <xdr:cNvCxnSpPr/>
      </xdr:nvCxnSpPr>
      <xdr:spPr>
        <a:xfrm flipV="1">
          <a:off x="15481300" y="16979638"/>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7525</xdr:rowOff>
    </xdr:from>
    <xdr:to>
      <xdr:col>81</xdr:col>
      <xdr:colOff>50800</xdr:colOff>
      <xdr:row>99</xdr:row>
      <xdr:rowOff>10454</xdr:rowOff>
    </xdr:to>
    <xdr:cxnSp macro="">
      <xdr:nvCxnSpPr>
        <xdr:cNvPr id="692" name="直線コネクタ 691"/>
        <xdr:cNvCxnSpPr/>
      </xdr:nvCxnSpPr>
      <xdr:spPr>
        <a:xfrm flipV="1">
          <a:off x="14592300" y="16981075"/>
          <a:ext cx="8890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162179</xdr:rowOff>
    </xdr:from>
    <xdr:to>
      <xdr:col>76</xdr:col>
      <xdr:colOff>114300</xdr:colOff>
      <xdr:row>99</xdr:row>
      <xdr:rowOff>10454</xdr:rowOff>
    </xdr:to>
    <xdr:cxnSp macro="">
      <xdr:nvCxnSpPr>
        <xdr:cNvPr id="695" name="直線コネクタ 694"/>
        <xdr:cNvCxnSpPr/>
      </xdr:nvCxnSpPr>
      <xdr:spPr>
        <a:xfrm>
          <a:off x="13703300" y="16964279"/>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6763</xdr:rowOff>
    </xdr:from>
    <xdr:ext cx="534377" cy="259045"/>
    <xdr:sp macro="" textlink="">
      <xdr:nvSpPr>
        <xdr:cNvPr id="697" name="テキスト ボックス 696"/>
        <xdr:cNvSpPr txBox="1"/>
      </xdr:nvSpPr>
      <xdr:spPr>
        <a:xfrm>
          <a:off x="14325111" y="164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139188</xdr:rowOff>
    </xdr:from>
    <xdr:to>
      <xdr:col>71</xdr:col>
      <xdr:colOff>177800</xdr:colOff>
      <xdr:row>98</xdr:row>
      <xdr:rowOff>162179</xdr:rowOff>
    </xdr:to>
    <xdr:cxnSp macro="">
      <xdr:nvCxnSpPr>
        <xdr:cNvPr id="698" name="直線コネクタ 697"/>
        <xdr:cNvCxnSpPr/>
      </xdr:nvCxnSpPr>
      <xdr:spPr>
        <a:xfrm>
          <a:off x="12814300" y="16941288"/>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xdr:rowOff>
    </xdr:from>
    <xdr:ext cx="534377" cy="259045"/>
    <xdr:sp macro="" textlink="">
      <xdr:nvSpPr>
        <xdr:cNvPr id="700" name="テキスト ボックス 699"/>
        <xdr:cNvSpPr txBox="1"/>
      </xdr:nvSpPr>
      <xdr:spPr>
        <a:xfrm>
          <a:off x="13436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168383</xdr:rowOff>
    </xdr:from>
    <xdr:ext cx="534377" cy="259045"/>
    <xdr:sp macro="" textlink="">
      <xdr:nvSpPr>
        <xdr:cNvPr id="702" name="テキスト ボックス 701"/>
        <xdr:cNvSpPr txBox="1"/>
      </xdr:nvSpPr>
      <xdr:spPr>
        <a:xfrm>
          <a:off x="12547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126738</xdr:rowOff>
    </xdr:from>
    <xdr:to>
      <xdr:col>85</xdr:col>
      <xdr:colOff>177800</xdr:colOff>
      <xdr:row>99</xdr:row>
      <xdr:rowOff>56888</xdr:rowOff>
    </xdr:to>
    <xdr:sp macro="" textlink="">
      <xdr:nvSpPr>
        <xdr:cNvPr id="708" name="楕円 707"/>
        <xdr:cNvSpPr/>
      </xdr:nvSpPr>
      <xdr:spPr>
        <a:xfrm>
          <a:off x="16268700" y="169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105165</xdr:rowOff>
    </xdr:from>
    <xdr:ext cx="534377" cy="259045"/>
    <xdr:sp macro="" textlink="">
      <xdr:nvSpPr>
        <xdr:cNvPr id="709" name="公債費該当値テキスト"/>
        <xdr:cNvSpPr txBox="1"/>
      </xdr:nvSpPr>
      <xdr:spPr>
        <a:xfrm>
          <a:off x="16370300" y="1690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128175</xdr:rowOff>
    </xdr:from>
    <xdr:to>
      <xdr:col>81</xdr:col>
      <xdr:colOff>101600</xdr:colOff>
      <xdr:row>99</xdr:row>
      <xdr:rowOff>58325</xdr:rowOff>
    </xdr:to>
    <xdr:sp macro="" textlink="">
      <xdr:nvSpPr>
        <xdr:cNvPr id="710" name="楕円 709"/>
        <xdr:cNvSpPr/>
      </xdr:nvSpPr>
      <xdr:spPr>
        <a:xfrm>
          <a:off x="15430500" y="1693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49452</xdr:rowOff>
    </xdr:from>
    <xdr:ext cx="534377" cy="259045"/>
    <xdr:sp macro="" textlink="">
      <xdr:nvSpPr>
        <xdr:cNvPr id="711" name="テキスト ボックス 710"/>
        <xdr:cNvSpPr txBox="1"/>
      </xdr:nvSpPr>
      <xdr:spPr>
        <a:xfrm>
          <a:off x="15214111" y="1702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131104</xdr:rowOff>
    </xdr:from>
    <xdr:to>
      <xdr:col>76</xdr:col>
      <xdr:colOff>165100</xdr:colOff>
      <xdr:row>99</xdr:row>
      <xdr:rowOff>61254</xdr:rowOff>
    </xdr:to>
    <xdr:sp macro="" textlink="">
      <xdr:nvSpPr>
        <xdr:cNvPr id="712" name="楕円 711"/>
        <xdr:cNvSpPr/>
      </xdr:nvSpPr>
      <xdr:spPr>
        <a:xfrm>
          <a:off x="14541500" y="169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52381</xdr:rowOff>
    </xdr:from>
    <xdr:ext cx="534377" cy="259045"/>
    <xdr:sp macro="" textlink="">
      <xdr:nvSpPr>
        <xdr:cNvPr id="713" name="テキスト ボックス 712"/>
        <xdr:cNvSpPr txBox="1"/>
      </xdr:nvSpPr>
      <xdr:spPr>
        <a:xfrm>
          <a:off x="14325111" y="170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111379</xdr:rowOff>
    </xdr:from>
    <xdr:to>
      <xdr:col>72</xdr:col>
      <xdr:colOff>38100</xdr:colOff>
      <xdr:row>99</xdr:row>
      <xdr:rowOff>41529</xdr:rowOff>
    </xdr:to>
    <xdr:sp macro="" textlink="">
      <xdr:nvSpPr>
        <xdr:cNvPr id="714" name="楕円 713"/>
        <xdr:cNvSpPr/>
      </xdr:nvSpPr>
      <xdr:spPr>
        <a:xfrm>
          <a:off x="13652500" y="169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32656</xdr:rowOff>
    </xdr:from>
    <xdr:ext cx="534377" cy="259045"/>
    <xdr:sp macro="" textlink="">
      <xdr:nvSpPr>
        <xdr:cNvPr id="715" name="テキスト ボックス 714"/>
        <xdr:cNvSpPr txBox="1"/>
      </xdr:nvSpPr>
      <xdr:spPr>
        <a:xfrm>
          <a:off x="13436111" y="170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88388</xdr:rowOff>
    </xdr:from>
    <xdr:to>
      <xdr:col>67</xdr:col>
      <xdr:colOff>101600</xdr:colOff>
      <xdr:row>99</xdr:row>
      <xdr:rowOff>18538</xdr:rowOff>
    </xdr:to>
    <xdr:sp macro="" textlink="">
      <xdr:nvSpPr>
        <xdr:cNvPr id="716" name="楕円 715"/>
        <xdr:cNvSpPr/>
      </xdr:nvSpPr>
      <xdr:spPr>
        <a:xfrm>
          <a:off x="12763500" y="168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9665</xdr:rowOff>
    </xdr:from>
    <xdr:ext cx="534377" cy="259045"/>
    <xdr:sp macro="" textlink="">
      <xdr:nvSpPr>
        <xdr:cNvPr id="717" name="テキスト ボックス 716"/>
        <xdr:cNvSpPr txBox="1"/>
      </xdr:nvSpPr>
      <xdr:spPr>
        <a:xfrm>
          <a:off x="12547111" y="169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議会費、商工費、教育費が類似団体平均を上回っている。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議会費については、類似団体平均を上回っているものの、市議会議員人件費の減などにより事業費は前年度比</a:t>
          </a:r>
          <a:r>
            <a:rPr kumimoji="1" lang="en-US" altLang="ja-JP" sz="1300">
              <a:latin typeface="ＭＳ Ｐゴシック" panose="020B0600070205080204" pitchFamily="50" charset="-128"/>
              <a:ea typeface="ＭＳ Ｐゴシック" panose="020B0600070205080204" pitchFamily="50" charset="-128"/>
            </a:rPr>
            <a:t>9,326</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　商工費については、本市が中小企業支援のため、金融機関が行う中小企業融資の財源として、金融機関に無利子で資金を預ける「預託金方式」をとっているためであり、預託金は当該年度内に全額返還されている。令和２年度及び令和３年度に引き続き、新型コロナウイルス感染症の影響を受けた中小企業を支援するための融資制度の財源を預託している。</a:t>
          </a:r>
        </a:p>
        <a:p>
          <a:r>
            <a:rPr kumimoji="1" lang="ja-JP" altLang="en-US" sz="1300">
              <a:latin typeface="ＭＳ Ｐゴシック" panose="020B0600070205080204" pitchFamily="50" charset="-128"/>
              <a:ea typeface="ＭＳ Ｐゴシック" panose="020B0600070205080204" pitchFamily="50" charset="-128"/>
            </a:rPr>
            <a:t>　教育費については、令和３年度から引き続き市民交流センター建設費の発生と、供用開始に伴う管理費の皆増が主な要因である。管理については、指定管理者制度を導入しており、経費削減に努めている。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年度より本格的に行財政改革に着手し、人件費・投資的経費の抑制をはじめとした各種行政経費の削減に取り組んできた結果、公債費は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億円台まで圧縮できており、今後の見通しを含め、適正な管理ができていると考える。</a:t>
          </a:r>
        </a:p>
        <a:p>
          <a:r>
            <a:rPr kumimoji="1" lang="ja-JP" altLang="en-US" sz="1400">
              <a:latin typeface="ＭＳ ゴシック" pitchFamily="49" charset="-128"/>
              <a:ea typeface="ＭＳ ゴシック" pitchFamily="49" charset="-128"/>
            </a:rPr>
            <a:t>　また、将来的な公共施設整備に備え、基金からの繰入を極力抑制しながら、基金残高の維持に努めている。</a:t>
          </a:r>
        </a:p>
        <a:p>
          <a:r>
            <a:rPr kumimoji="1" lang="ja-JP" altLang="en-US" sz="1400">
              <a:latin typeface="ＭＳ ゴシック" pitchFamily="49" charset="-128"/>
              <a:ea typeface="ＭＳ ゴシック" pitchFamily="49" charset="-128"/>
            </a:rPr>
            <a:t>　今後も、さらなる財政基盤の安定に努めていく。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駐車場費特別会計で赤字が生じているものの、一般会計等の黒字により、市全体として黒字となっている。</a:t>
          </a:r>
        </a:p>
        <a:p>
          <a:r>
            <a:rPr kumimoji="1" lang="ja-JP" altLang="en-US" sz="1400">
              <a:latin typeface="ＭＳ ゴシック" pitchFamily="49" charset="-128"/>
              <a:ea typeface="ＭＳ ゴシック" pitchFamily="49" charset="-128"/>
            </a:rPr>
            <a:t>　一般会計については毎年度、黒字が確保できる状況で推移しており、今後も一定の黒字額は確保できるものと見込んでいる。</a:t>
          </a:r>
        </a:p>
        <a:p>
          <a:r>
            <a:rPr kumimoji="1" lang="ja-JP" altLang="en-US" sz="1400">
              <a:latin typeface="ＭＳ ゴシック" pitchFamily="49" charset="-128"/>
              <a:ea typeface="ＭＳ ゴシック" pitchFamily="49" charset="-128"/>
            </a:rPr>
            <a:t>　駐車場費特別会計については、施設の管理委託経費は歳入の範囲内で運営できているものの、過去の施設整備の際の借入れに起因する前年度繰上充用により赤字となっているが、令和６年度中には黒字化を見込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20333414</v>
      </c>
      <c r="BO4" s="415"/>
      <c r="BP4" s="415"/>
      <c r="BQ4" s="415"/>
      <c r="BR4" s="415"/>
      <c r="BS4" s="415"/>
      <c r="BT4" s="415"/>
      <c r="BU4" s="416"/>
      <c r="BV4" s="414">
        <v>21785284</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6.3</v>
      </c>
      <c r="CU4" s="589"/>
      <c r="CV4" s="589"/>
      <c r="CW4" s="589"/>
      <c r="CX4" s="589"/>
      <c r="CY4" s="589"/>
      <c r="CZ4" s="589"/>
      <c r="DA4" s="590"/>
      <c r="DB4" s="588">
        <v>5.8</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19665830</v>
      </c>
      <c r="BO5" s="420"/>
      <c r="BP5" s="420"/>
      <c r="BQ5" s="420"/>
      <c r="BR5" s="420"/>
      <c r="BS5" s="420"/>
      <c r="BT5" s="420"/>
      <c r="BU5" s="421"/>
      <c r="BV5" s="419">
        <v>20852589</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91.2</v>
      </c>
      <c r="CU5" s="390"/>
      <c r="CV5" s="390"/>
      <c r="CW5" s="390"/>
      <c r="CX5" s="390"/>
      <c r="CY5" s="390"/>
      <c r="CZ5" s="390"/>
      <c r="DA5" s="391"/>
      <c r="DB5" s="389">
        <v>83.8</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667584</v>
      </c>
      <c r="BO6" s="420"/>
      <c r="BP6" s="420"/>
      <c r="BQ6" s="420"/>
      <c r="BR6" s="420"/>
      <c r="BS6" s="420"/>
      <c r="BT6" s="420"/>
      <c r="BU6" s="421"/>
      <c r="BV6" s="419">
        <v>932695</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92.7</v>
      </c>
      <c r="CU6" s="563"/>
      <c r="CV6" s="563"/>
      <c r="CW6" s="563"/>
      <c r="CX6" s="563"/>
      <c r="CY6" s="563"/>
      <c r="CZ6" s="563"/>
      <c r="DA6" s="564"/>
      <c r="DB6" s="562">
        <v>88.9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96</v>
      </c>
      <c r="AV7" s="467"/>
      <c r="AW7" s="467"/>
      <c r="AX7" s="467"/>
      <c r="AY7" s="399" t="s">
        <v>107</v>
      </c>
      <c r="AZ7" s="400"/>
      <c r="BA7" s="400"/>
      <c r="BB7" s="400"/>
      <c r="BC7" s="400"/>
      <c r="BD7" s="400"/>
      <c r="BE7" s="400"/>
      <c r="BF7" s="400"/>
      <c r="BG7" s="400"/>
      <c r="BH7" s="400"/>
      <c r="BI7" s="400"/>
      <c r="BJ7" s="400"/>
      <c r="BK7" s="400"/>
      <c r="BL7" s="400"/>
      <c r="BM7" s="401"/>
      <c r="BN7" s="419">
        <v>147075</v>
      </c>
      <c r="BO7" s="420"/>
      <c r="BP7" s="420"/>
      <c r="BQ7" s="420"/>
      <c r="BR7" s="420"/>
      <c r="BS7" s="420"/>
      <c r="BT7" s="420"/>
      <c r="BU7" s="421"/>
      <c r="BV7" s="419">
        <v>442213</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8297418</v>
      </c>
      <c r="CU7" s="420"/>
      <c r="CV7" s="420"/>
      <c r="CW7" s="420"/>
      <c r="CX7" s="420"/>
      <c r="CY7" s="420"/>
      <c r="CZ7" s="420"/>
      <c r="DA7" s="421"/>
      <c r="DB7" s="419">
        <v>8508967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520509</v>
      </c>
      <c r="BO8" s="420"/>
      <c r="BP8" s="420"/>
      <c r="BQ8" s="420"/>
      <c r="BR8" s="420"/>
      <c r="BS8" s="420"/>
      <c r="BT8" s="420"/>
      <c r="BU8" s="421"/>
      <c r="BV8" s="419">
        <v>490482</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0.55000000000000004</v>
      </c>
      <c r="CU8" s="523"/>
      <c r="CV8" s="523"/>
      <c r="CW8" s="523"/>
      <c r="CX8" s="523"/>
      <c r="CY8" s="523"/>
      <c r="CZ8" s="523"/>
      <c r="DA8" s="524"/>
      <c r="DB8" s="522">
        <v>0.55000000000000004</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32740</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96</v>
      </c>
      <c r="AV9" s="467"/>
      <c r="AW9" s="467"/>
      <c r="AX9" s="467"/>
      <c r="AY9" s="399" t="s">
        <v>117</v>
      </c>
      <c r="AZ9" s="400"/>
      <c r="BA9" s="400"/>
      <c r="BB9" s="400"/>
      <c r="BC9" s="400"/>
      <c r="BD9" s="400"/>
      <c r="BE9" s="400"/>
      <c r="BF9" s="400"/>
      <c r="BG9" s="400"/>
      <c r="BH9" s="400"/>
      <c r="BI9" s="400"/>
      <c r="BJ9" s="400"/>
      <c r="BK9" s="400"/>
      <c r="BL9" s="400"/>
      <c r="BM9" s="401"/>
      <c r="BN9" s="419">
        <v>30027</v>
      </c>
      <c r="BO9" s="420"/>
      <c r="BP9" s="420"/>
      <c r="BQ9" s="420"/>
      <c r="BR9" s="420"/>
      <c r="BS9" s="420"/>
      <c r="BT9" s="420"/>
      <c r="BU9" s="421"/>
      <c r="BV9" s="419">
        <v>350278</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11.6</v>
      </c>
      <c r="CU9" s="390"/>
      <c r="CV9" s="390"/>
      <c r="CW9" s="390"/>
      <c r="CX9" s="390"/>
      <c r="CY9" s="390"/>
      <c r="CZ9" s="390"/>
      <c r="DA9" s="391"/>
      <c r="DB9" s="389">
        <v>11.7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34174</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0</v>
      </c>
      <c r="BO10" s="420"/>
      <c r="BP10" s="420"/>
      <c r="BQ10" s="420"/>
      <c r="BR10" s="420"/>
      <c r="BS10" s="420"/>
      <c r="BT10" s="420"/>
      <c r="BU10" s="421"/>
      <c r="BV10" s="419">
        <v>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96</v>
      </c>
      <c r="AV11" s="467"/>
      <c r="AW11" s="467"/>
      <c r="AX11" s="467"/>
      <c r="AY11" s="399" t="s">
        <v>127</v>
      </c>
      <c r="AZ11" s="400"/>
      <c r="BA11" s="400"/>
      <c r="BB11" s="400"/>
      <c r="BC11" s="400"/>
      <c r="BD11" s="400"/>
      <c r="BE11" s="400"/>
      <c r="BF11" s="400"/>
      <c r="BG11" s="400"/>
      <c r="BH11" s="400"/>
      <c r="BI11" s="400"/>
      <c r="BJ11" s="400"/>
      <c r="BK11" s="400"/>
      <c r="BL11" s="400"/>
      <c r="BM11" s="401"/>
      <c r="BN11" s="419">
        <v>1737</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32985</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121</v>
      </c>
      <c r="AV12" s="467"/>
      <c r="AW12" s="467"/>
      <c r="AX12" s="467"/>
      <c r="AY12" s="399" t="s">
        <v>136</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138</v>
      </c>
      <c r="N13" s="510"/>
      <c r="O13" s="510"/>
      <c r="P13" s="510"/>
      <c r="Q13" s="511"/>
      <c r="R13" s="512">
        <v>32499</v>
      </c>
      <c r="S13" s="513"/>
      <c r="T13" s="513"/>
      <c r="U13" s="513"/>
      <c r="V13" s="514"/>
      <c r="W13" s="500" t="s">
        <v>139</v>
      </c>
      <c r="X13" s="442"/>
      <c r="Y13" s="442"/>
      <c r="Z13" s="442"/>
      <c r="AA13" s="442"/>
      <c r="AB13" s="443"/>
      <c r="AC13" s="395">
        <v>557</v>
      </c>
      <c r="AD13" s="396"/>
      <c r="AE13" s="396"/>
      <c r="AF13" s="396"/>
      <c r="AG13" s="397"/>
      <c r="AH13" s="395">
        <v>667</v>
      </c>
      <c r="AI13" s="396"/>
      <c r="AJ13" s="396"/>
      <c r="AK13" s="396"/>
      <c r="AL13" s="398"/>
      <c r="AM13" s="478" t="s">
        <v>140</v>
      </c>
      <c r="AN13" s="393"/>
      <c r="AO13" s="393"/>
      <c r="AP13" s="393"/>
      <c r="AQ13" s="393"/>
      <c r="AR13" s="393"/>
      <c r="AS13" s="393"/>
      <c r="AT13" s="394"/>
      <c r="AU13" s="466" t="s">
        <v>141</v>
      </c>
      <c r="AV13" s="467"/>
      <c r="AW13" s="467"/>
      <c r="AX13" s="467"/>
      <c r="AY13" s="399" t="s">
        <v>142</v>
      </c>
      <c r="AZ13" s="400"/>
      <c r="BA13" s="400"/>
      <c r="BB13" s="400"/>
      <c r="BC13" s="400"/>
      <c r="BD13" s="400"/>
      <c r="BE13" s="400"/>
      <c r="BF13" s="400"/>
      <c r="BG13" s="400"/>
      <c r="BH13" s="400"/>
      <c r="BI13" s="400"/>
      <c r="BJ13" s="400"/>
      <c r="BK13" s="400"/>
      <c r="BL13" s="400"/>
      <c r="BM13" s="401"/>
      <c r="BN13" s="419">
        <v>31764</v>
      </c>
      <c r="BO13" s="420"/>
      <c r="BP13" s="420"/>
      <c r="BQ13" s="420"/>
      <c r="BR13" s="420"/>
      <c r="BS13" s="420"/>
      <c r="BT13" s="420"/>
      <c r="BU13" s="421"/>
      <c r="BV13" s="419">
        <v>350278</v>
      </c>
      <c r="BW13" s="420"/>
      <c r="BX13" s="420"/>
      <c r="BY13" s="420"/>
      <c r="BZ13" s="420"/>
      <c r="CA13" s="420"/>
      <c r="CB13" s="420"/>
      <c r="CC13" s="421"/>
      <c r="CD13" s="428" t="s">
        <v>143</v>
      </c>
      <c r="CE13" s="373"/>
      <c r="CF13" s="373"/>
      <c r="CG13" s="373"/>
      <c r="CH13" s="373"/>
      <c r="CI13" s="373"/>
      <c r="CJ13" s="373"/>
      <c r="CK13" s="373"/>
      <c r="CL13" s="373"/>
      <c r="CM13" s="373"/>
      <c r="CN13" s="373"/>
      <c r="CO13" s="373"/>
      <c r="CP13" s="373"/>
      <c r="CQ13" s="373"/>
      <c r="CR13" s="373"/>
      <c r="CS13" s="429"/>
      <c r="CT13" s="389">
        <v>10.1</v>
      </c>
      <c r="CU13" s="390"/>
      <c r="CV13" s="390"/>
      <c r="CW13" s="390"/>
      <c r="CX13" s="390"/>
      <c r="CY13" s="390"/>
      <c r="CZ13" s="390"/>
      <c r="DA13" s="391"/>
      <c r="DB13" s="389">
        <v>10.8</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144</v>
      </c>
      <c r="M14" s="546"/>
      <c r="N14" s="546"/>
      <c r="O14" s="546"/>
      <c r="P14" s="546"/>
      <c r="Q14" s="547"/>
      <c r="R14" s="512">
        <v>33281</v>
      </c>
      <c r="S14" s="513"/>
      <c r="T14" s="513"/>
      <c r="U14" s="513"/>
      <c r="V14" s="514"/>
      <c r="W14" s="515"/>
      <c r="X14" s="445"/>
      <c r="Y14" s="445"/>
      <c r="Z14" s="445"/>
      <c r="AA14" s="445"/>
      <c r="AB14" s="446"/>
      <c r="AC14" s="505">
        <v>3.5</v>
      </c>
      <c r="AD14" s="506"/>
      <c r="AE14" s="506"/>
      <c r="AF14" s="506"/>
      <c r="AG14" s="507"/>
      <c r="AH14" s="505">
        <v>4.0999999999999996</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145</v>
      </c>
      <c r="CE14" s="426"/>
      <c r="CF14" s="426"/>
      <c r="CG14" s="426"/>
      <c r="CH14" s="426"/>
      <c r="CI14" s="426"/>
      <c r="CJ14" s="426"/>
      <c r="CK14" s="426"/>
      <c r="CL14" s="426"/>
      <c r="CM14" s="426"/>
      <c r="CN14" s="426"/>
      <c r="CO14" s="426"/>
      <c r="CP14" s="426"/>
      <c r="CQ14" s="426"/>
      <c r="CR14" s="426"/>
      <c r="CS14" s="427"/>
      <c r="CT14" s="516">
        <v>97.7</v>
      </c>
      <c r="CU14" s="517"/>
      <c r="CV14" s="517"/>
      <c r="CW14" s="517"/>
      <c r="CX14" s="517"/>
      <c r="CY14" s="517"/>
      <c r="CZ14" s="517"/>
      <c r="DA14" s="518"/>
      <c r="DB14" s="516">
        <v>109.8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138</v>
      </c>
      <c r="N15" s="510"/>
      <c r="O15" s="510"/>
      <c r="P15" s="510"/>
      <c r="Q15" s="511"/>
      <c r="R15" s="512">
        <v>32845</v>
      </c>
      <c r="S15" s="513"/>
      <c r="T15" s="513"/>
      <c r="U15" s="513"/>
      <c r="V15" s="514"/>
      <c r="W15" s="500" t="s">
        <v>146</v>
      </c>
      <c r="X15" s="442"/>
      <c r="Y15" s="442"/>
      <c r="Z15" s="442"/>
      <c r="AA15" s="442"/>
      <c r="AB15" s="443"/>
      <c r="AC15" s="395">
        <v>3984</v>
      </c>
      <c r="AD15" s="396"/>
      <c r="AE15" s="396"/>
      <c r="AF15" s="396"/>
      <c r="AG15" s="397"/>
      <c r="AH15" s="395">
        <v>4186</v>
      </c>
      <c r="AI15" s="396"/>
      <c r="AJ15" s="396"/>
      <c r="AK15" s="396"/>
      <c r="AL15" s="398"/>
      <c r="AM15" s="478"/>
      <c r="AN15" s="393"/>
      <c r="AO15" s="393"/>
      <c r="AP15" s="393"/>
      <c r="AQ15" s="393"/>
      <c r="AR15" s="393"/>
      <c r="AS15" s="393"/>
      <c r="AT15" s="394"/>
      <c r="AU15" s="466"/>
      <c r="AV15" s="467"/>
      <c r="AW15" s="467"/>
      <c r="AX15" s="467"/>
      <c r="AY15" s="411" t="s">
        <v>147</v>
      </c>
      <c r="AZ15" s="412"/>
      <c r="BA15" s="412"/>
      <c r="BB15" s="412"/>
      <c r="BC15" s="412"/>
      <c r="BD15" s="412"/>
      <c r="BE15" s="412"/>
      <c r="BF15" s="412"/>
      <c r="BG15" s="412"/>
      <c r="BH15" s="412"/>
      <c r="BI15" s="412"/>
      <c r="BJ15" s="412"/>
      <c r="BK15" s="412"/>
      <c r="BL15" s="412"/>
      <c r="BM15" s="413"/>
      <c r="BN15" s="414">
        <v>3880953</v>
      </c>
      <c r="BO15" s="415"/>
      <c r="BP15" s="415"/>
      <c r="BQ15" s="415"/>
      <c r="BR15" s="415"/>
      <c r="BS15" s="415"/>
      <c r="BT15" s="415"/>
      <c r="BU15" s="416"/>
      <c r="BV15" s="414">
        <v>3731236</v>
      </c>
      <c r="BW15" s="415"/>
      <c r="BX15" s="415"/>
      <c r="BY15" s="415"/>
      <c r="BZ15" s="415"/>
      <c r="CA15" s="415"/>
      <c r="CB15" s="415"/>
      <c r="CC15" s="416"/>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149</v>
      </c>
      <c r="M16" s="503"/>
      <c r="N16" s="503"/>
      <c r="O16" s="503"/>
      <c r="P16" s="503"/>
      <c r="Q16" s="504"/>
      <c r="R16" s="497" t="s">
        <v>150</v>
      </c>
      <c r="S16" s="498"/>
      <c r="T16" s="498"/>
      <c r="U16" s="498"/>
      <c r="V16" s="499"/>
      <c r="W16" s="515"/>
      <c r="X16" s="445"/>
      <c r="Y16" s="445"/>
      <c r="Z16" s="445"/>
      <c r="AA16" s="445"/>
      <c r="AB16" s="446"/>
      <c r="AC16" s="505">
        <v>25.4</v>
      </c>
      <c r="AD16" s="506"/>
      <c r="AE16" s="506"/>
      <c r="AF16" s="506"/>
      <c r="AG16" s="507"/>
      <c r="AH16" s="505">
        <v>25.9</v>
      </c>
      <c r="AI16" s="506"/>
      <c r="AJ16" s="506"/>
      <c r="AK16" s="506"/>
      <c r="AL16" s="508"/>
      <c r="AM16" s="478"/>
      <c r="AN16" s="393"/>
      <c r="AO16" s="393"/>
      <c r="AP16" s="393"/>
      <c r="AQ16" s="393"/>
      <c r="AR16" s="393"/>
      <c r="AS16" s="393"/>
      <c r="AT16" s="394"/>
      <c r="AU16" s="466"/>
      <c r="AV16" s="467"/>
      <c r="AW16" s="467"/>
      <c r="AX16" s="467"/>
      <c r="AY16" s="399" t="s">
        <v>151</v>
      </c>
      <c r="AZ16" s="400"/>
      <c r="BA16" s="400"/>
      <c r="BB16" s="400"/>
      <c r="BC16" s="400"/>
      <c r="BD16" s="400"/>
      <c r="BE16" s="400"/>
      <c r="BF16" s="400"/>
      <c r="BG16" s="400"/>
      <c r="BH16" s="400"/>
      <c r="BI16" s="400"/>
      <c r="BJ16" s="400"/>
      <c r="BK16" s="400"/>
      <c r="BL16" s="400"/>
      <c r="BM16" s="401"/>
      <c r="BN16" s="419">
        <v>7162015</v>
      </c>
      <c r="BO16" s="420"/>
      <c r="BP16" s="420"/>
      <c r="BQ16" s="420"/>
      <c r="BR16" s="420"/>
      <c r="BS16" s="420"/>
      <c r="BT16" s="420"/>
      <c r="BU16" s="421"/>
      <c r="BV16" s="419">
        <v>7032948</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152</v>
      </c>
      <c r="N17" s="495"/>
      <c r="O17" s="495"/>
      <c r="P17" s="495"/>
      <c r="Q17" s="496"/>
      <c r="R17" s="497" t="s">
        <v>153</v>
      </c>
      <c r="S17" s="498"/>
      <c r="T17" s="498"/>
      <c r="U17" s="498"/>
      <c r="V17" s="499"/>
      <c r="W17" s="500" t="s">
        <v>154</v>
      </c>
      <c r="X17" s="442"/>
      <c r="Y17" s="442"/>
      <c r="Z17" s="442"/>
      <c r="AA17" s="442"/>
      <c r="AB17" s="443"/>
      <c r="AC17" s="395">
        <v>11161</v>
      </c>
      <c r="AD17" s="396"/>
      <c r="AE17" s="396"/>
      <c r="AF17" s="396"/>
      <c r="AG17" s="397"/>
      <c r="AH17" s="395">
        <v>11289</v>
      </c>
      <c r="AI17" s="396"/>
      <c r="AJ17" s="396"/>
      <c r="AK17" s="396"/>
      <c r="AL17" s="398"/>
      <c r="AM17" s="478"/>
      <c r="AN17" s="393"/>
      <c r="AO17" s="393"/>
      <c r="AP17" s="393"/>
      <c r="AQ17" s="393"/>
      <c r="AR17" s="393"/>
      <c r="AS17" s="393"/>
      <c r="AT17" s="394"/>
      <c r="AU17" s="466"/>
      <c r="AV17" s="467"/>
      <c r="AW17" s="467"/>
      <c r="AX17" s="467"/>
      <c r="AY17" s="399" t="s">
        <v>155</v>
      </c>
      <c r="AZ17" s="400"/>
      <c r="BA17" s="400"/>
      <c r="BB17" s="400"/>
      <c r="BC17" s="400"/>
      <c r="BD17" s="400"/>
      <c r="BE17" s="400"/>
      <c r="BF17" s="400"/>
      <c r="BG17" s="400"/>
      <c r="BH17" s="400"/>
      <c r="BI17" s="400"/>
      <c r="BJ17" s="400"/>
      <c r="BK17" s="400"/>
      <c r="BL17" s="400"/>
      <c r="BM17" s="401"/>
      <c r="BN17" s="419">
        <v>4872420</v>
      </c>
      <c r="BO17" s="420"/>
      <c r="BP17" s="420"/>
      <c r="BQ17" s="420"/>
      <c r="BR17" s="420"/>
      <c r="BS17" s="420"/>
      <c r="BT17" s="420"/>
      <c r="BU17" s="421"/>
      <c r="BV17" s="419">
        <v>4681514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156</v>
      </c>
      <c r="C18" s="472"/>
      <c r="D18" s="472"/>
      <c r="E18" s="473"/>
      <c r="F18" s="473"/>
      <c r="G18" s="473"/>
      <c r="H18" s="473"/>
      <c r="I18" s="473"/>
      <c r="J18" s="473"/>
      <c r="K18" s="473"/>
      <c r="L18" s="474">
        <v>29.11</v>
      </c>
      <c r="M18" s="474"/>
      <c r="N18" s="474"/>
      <c r="O18" s="474"/>
      <c r="P18" s="474"/>
      <c r="Q18" s="474"/>
      <c r="R18" s="475"/>
      <c r="S18" s="475"/>
      <c r="T18" s="475"/>
      <c r="U18" s="475"/>
      <c r="V18" s="476"/>
      <c r="W18" s="490"/>
      <c r="X18" s="491"/>
      <c r="Y18" s="491"/>
      <c r="Z18" s="491"/>
      <c r="AA18" s="491"/>
      <c r="AB18" s="501"/>
      <c r="AC18" s="383">
        <v>71.099999999999994</v>
      </c>
      <c r="AD18" s="384"/>
      <c r="AE18" s="384"/>
      <c r="AF18" s="384"/>
      <c r="AG18" s="477"/>
      <c r="AH18" s="383">
        <v>69.900000000000006</v>
      </c>
      <c r="AI18" s="384"/>
      <c r="AJ18" s="384"/>
      <c r="AK18" s="384"/>
      <c r="AL18" s="385"/>
      <c r="AM18" s="478"/>
      <c r="AN18" s="393"/>
      <c r="AO18" s="393"/>
      <c r="AP18" s="393"/>
      <c r="AQ18" s="393"/>
      <c r="AR18" s="393"/>
      <c r="AS18" s="393"/>
      <c r="AT18" s="394"/>
      <c r="AU18" s="466"/>
      <c r="AV18" s="467"/>
      <c r="AW18" s="467"/>
      <c r="AX18" s="467"/>
      <c r="AY18" s="399" t="s">
        <v>157</v>
      </c>
      <c r="AZ18" s="400"/>
      <c r="BA18" s="400"/>
      <c r="BB18" s="400"/>
      <c r="BC18" s="400"/>
      <c r="BD18" s="400"/>
      <c r="BE18" s="400"/>
      <c r="BF18" s="400"/>
      <c r="BG18" s="400"/>
      <c r="BH18" s="400"/>
      <c r="BI18" s="400"/>
      <c r="BJ18" s="400"/>
      <c r="BK18" s="400"/>
      <c r="BL18" s="400"/>
      <c r="BM18" s="401"/>
      <c r="BN18" s="419">
        <v>8058908</v>
      </c>
      <c r="BO18" s="420"/>
      <c r="BP18" s="420"/>
      <c r="BQ18" s="420"/>
      <c r="BR18" s="420"/>
      <c r="BS18" s="420"/>
      <c r="BT18" s="420"/>
      <c r="BU18" s="421"/>
      <c r="BV18" s="419">
        <v>7692261</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158</v>
      </c>
      <c r="C19" s="472"/>
      <c r="D19" s="472"/>
      <c r="E19" s="473"/>
      <c r="F19" s="473"/>
      <c r="G19" s="473"/>
      <c r="H19" s="473"/>
      <c r="I19" s="473"/>
      <c r="J19" s="473"/>
      <c r="K19" s="473"/>
      <c r="L19" s="479">
        <v>1125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159</v>
      </c>
      <c r="AZ19" s="400"/>
      <c r="BA19" s="400"/>
      <c r="BB19" s="400"/>
      <c r="BC19" s="400"/>
      <c r="BD19" s="400"/>
      <c r="BE19" s="400"/>
      <c r="BF19" s="400"/>
      <c r="BG19" s="400"/>
      <c r="BH19" s="400"/>
      <c r="BI19" s="400"/>
      <c r="BJ19" s="400"/>
      <c r="BK19" s="400"/>
      <c r="BL19" s="400"/>
      <c r="BM19" s="401"/>
      <c r="BN19" s="419">
        <v>10390525</v>
      </c>
      <c r="BO19" s="420"/>
      <c r="BP19" s="420"/>
      <c r="BQ19" s="420"/>
      <c r="BR19" s="420"/>
      <c r="BS19" s="420"/>
      <c r="BT19" s="420"/>
      <c r="BU19" s="421"/>
      <c r="BV19" s="419">
        <v>10300562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160</v>
      </c>
      <c r="C20" s="472"/>
      <c r="D20" s="472"/>
      <c r="E20" s="473"/>
      <c r="F20" s="473"/>
      <c r="G20" s="473"/>
      <c r="H20" s="473"/>
      <c r="I20" s="473"/>
      <c r="J20" s="473"/>
      <c r="K20" s="473"/>
      <c r="L20" s="479">
        <v>13128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161</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162</v>
      </c>
      <c r="C22" s="433"/>
      <c r="D22" s="434"/>
      <c r="E22" s="441" t="s">
        <v>1</v>
      </c>
      <c r="F22" s="442"/>
      <c r="G22" s="442"/>
      <c r="H22" s="442"/>
      <c r="I22" s="442"/>
      <c r="J22" s="442"/>
      <c r="K22" s="443"/>
      <c r="L22" s="441" t="s">
        <v>163</v>
      </c>
      <c r="M22" s="442"/>
      <c r="N22" s="442"/>
      <c r="O22" s="442"/>
      <c r="P22" s="443"/>
      <c r="Q22" s="447" t="s">
        <v>164</v>
      </c>
      <c r="R22" s="448"/>
      <c r="S22" s="448"/>
      <c r="T22" s="448"/>
      <c r="U22" s="448"/>
      <c r="V22" s="449"/>
      <c r="W22" s="453" t="s">
        <v>165</v>
      </c>
      <c r="X22" s="433"/>
      <c r="Y22" s="434"/>
      <c r="Z22" s="441" t="s">
        <v>1</v>
      </c>
      <c r="AA22" s="442"/>
      <c r="AB22" s="442"/>
      <c r="AC22" s="442"/>
      <c r="AD22" s="442"/>
      <c r="AE22" s="442"/>
      <c r="AF22" s="442"/>
      <c r="AG22" s="443"/>
      <c r="AH22" s="458" t="s">
        <v>166</v>
      </c>
      <c r="AI22" s="442"/>
      <c r="AJ22" s="442"/>
      <c r="AK22" s="442"/>
      <c r="AL22" s="443"/>
      <c r="AM22" s="458" t="s">
        <v>167</v>
      </c>
      <c r="AN22" s="459"/>
      <c r="AO22" s="459"/>
      <c r="AP22" s="459"/>
      <c r="AQ22" s="459"/>
      <c r="AR22" s="460"/>
      <c r="AS22" s="447" t="s">
        <v>164</v>
      </c>
      <c r="AT22" s="448"/>
      <c r="AU22" s="448"/>
      <c r="AV22" s="448"/>
      <c r="AW22" s="448"/>
      <c r="AX22" s="464"/>
      <c r="AY22" s="411" t="s">
        <v>168</v>
      </c>
      <c r="AZ22" s="412"/>
      <c r="BA22" s="412"/>
      <c r="BB22" s="412"/>
      <c r="BC22" s="412"/>
      <c r="BD22" s="412"/>
      <c r="BE22" s="412"/>
      <c r="BF22" s="412"/>
      <c r="BG22" s="412"/>
      <c r="BH22" s="412"/>
      <c r="BI22" s="412"/>
      <c r="BJ22" s="412"/>
      <c r="BK22" s="412"/>
      <c r="BL22" s="412"/>
      <c r="BM22" s="413"/>
      <c r="BN22" s="414">
        <v>11813350</v>
      </c>
      <c r="BO22" s="415"/>
      <c r="BP22" s="415"/>
      <c r="BQ22" s="415"/>
      <c r="BR22" s="415"/>
      <c r="BS22" s="415"/>
      <c r="BT22" s="415"/>
      <c r="BU22" s="416"/>
      <c r="BV22" s="414">
        <v>12383080</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169</v>
      </c>
      <c r="AZ23" s="400"/>
      <c r="BA23" s="400"/>
      <c r="BB23" s="400"/>
      <c r="BC23" s="400"/>
      <c r="BD23" s="400"/>
      <c r="BE23" s="400"/>
      <c r="BF23" s="400"/>
      <c r="BG23" s="400"/>
      <c r="BH23" s="400"/>
      <c r="BI23" s="400"/>
      <c r="BJ23" s="400"/>
      <c r="BK23" s="400"/>
      <c r="BL23" s="400"/>
      <c r="BM23" s="401"/>
      <c r="BN23" s="419">
        <v>9336642</v>
      </c>
      <c r="BO23" s="420"/>
      <c r="BP23" s="420"/>
      <c r="BQ23" s="420"/>
      <c r="BR23" s="420"/>
      <c r="BS23" s="420"/>
      <c r="BT23" s="420"/>
      <c r="BU23" s="421"/>
      <c r="BV23" s="419">
        <v>9678029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170</v>
      </c>
      <c r="F24" s="393"/>
      <c r="G24" s="393"/>
      <c r="H24" s="393"/>
      <c r="I24" s="393"/>
      <c r="J24" s="393"/>
      <c r="K24" s="394"/>
      <c r="L24" s="395">
        <v>1</v>
      </c>
      <c r="M24" s="396"/>
      <c r="N24" s="396"/>
      <c r="O24" s="396"/>
      <c r="P24" s="397"/>
      <c r="Q24" s="395">
        <v>9450</v>
      </c>
      <c r="R24" s="396"/>
      <c r="S24" s="396"/>
      <c r="T24" s="396"/>
      <c r="U24" s="396"/>
      <c r="V24" s="397"/>
      <c r="W24" s="454"/>
      <c r="X24" s="436"/>
      <c r="Y24" s="437"/>
      <c r="Z24" s="392" t="s">
        <v>171</v>
      </c>
      <c r="AA24" s="393"/>
      <c r="AB24" s="393"/>
      <c r="AC24" s="393"/>
      <c r="AD24" s="393"/>
      <c r="AE24" s="393"/>
      <c r="AF24" s="393"/>
      <c r="AG24" s="394"/>
      <c r="AH24" s="395">
        <v>225</v>
      </c>
      <c r="AI24" s="396"/>
      <c r="AJ24" s="396"/>
      <c r="AK24" s="396"/>
      <c r="AL24" s="397"/>
      <c r="AM24" s="395">
        <v>713025</v>
      </c>
      <c r="AN24" s="396"/>
      <c r="AO24" s="396"/>
      <c r="AP24" s="396"/>
      <c r="AQ24" s="396"/>
      <c r="AR24" s="397"/>
      <c r="AS24" s="395">
        <v>3169</v>
      </c>
      <c r="AT24" s="396"/>
      <c r="AU24" s="396"/>
      <c r="AV24" s="396"/>
      <c r="AW24" s="396"/>
      <c r="AX24" s="398"/>
      <c r="AY24" s="386" t="s">
        <v>172</v>
      </c>
      <c r="AZ24" s="387"/>
      <c r="BA24" s="387"/>
      <c r="BB24" s="387"/>
      <c r="BC24" s="387"/>
      <c r="BD24" s="387"/>
      <c r="BE24" s="387"/>
      <c r="BF24" s="387"/>
      <c r="BG24" s="387"/>
      <c r="BH24" s="387"/>
      <c r="BI24" s="387"/>
      <c r="BJ24" s="387"/>
      <c r="BK24" s="387"/>
      <c r="BL24" s="387"/>
      <c r="BM24" s="388"/>
      <c r="BN24" s="419">
        <v>6750080</v>
      </c>
      <c r="BO24" s="420"/>
      <c r="BP24" s="420"/>
      <c r="BQ24" s="420"/>
      <c r="BR24" s="420"/>
      <c r="BS24" s="420"/>
      <c r="BT24" s="420"/>
      <c r="BU24" s="421"/>
      <c r="BV24" s="419">
        <v>6933474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173</v>
      </c>
      <c r="F25" s="393"/>
      <c r="G25" s="393"/>
      <c r="H25" s="393"/>
      <c r="I25" s="393"/>
      <c r="J25" s="393"/>
      <c r="K25" s="394"/>
      <c r="L25" s="395">
        <v>1</v>
      </c>
      <c r="M25" s="396"/>
      <c r="N25" s="396"/>
      <c r="O25" s="396"/>
      <c r="P25" s="397"/>
      <c r="Q25" s="395">
        <v>7810</v>
      </c>
      <c r="R25" s="396"/>
      <c r="S25" s="396"/>
      <c r="T25" s="396"/>
      <c r="U25" s="396"/>
      <c r="V25" s="397"/>
      <c r="W25" s="454"/>
      <c r="X25" s="436"/>
      <c r="Y25" s="437"/>
      <c r="Z25" s="392" t="s">
        <v>174</v>
      </c>
      <c r="AA25" s="393"/>
      <c r="AB25" s="393"/>
      <c r="AC25" s="393"/>
      <c r="AD25" s="393"/>
      <c r="AE25" s="393"/>
      <c r="AF25" s="393"/>
      <c r="AG25" s="394"/>
      <c r="AH25" s="395" t="s">
        <v>175</v>
      </c>
      <c r="AI25" s="396"/>
      <c r="AJ25" s="396"/>
      <c r="AK25" s="396"/>
      <c r="AL25" s="397"/>
      <c r="AM25" s="395" t="s">
        <v>130</v>
      </c>
      <c r="AN25" s="396"/>
      <c r="AO25" s="396"/>
      <c r="AP25" s="396"/>
      <c r="AQ25" s="396"/>
      <c r="AR25" s="397"/>
      <c r="AS25" s="395" t="s">
        <v>175</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2922084</v>
      </c>
      <c r="BO25" s="415"/>
      <c r="BP25" s="415"/>
      <c r="BQ25" s="415"/>
      <c r="BR25" s="415"/>
      <c r="BS25" s="415"/>
      <c r="BT25" s="415"/>
      <c r="BU25" s="416"/>
      <c r="BV25" s="414">
        <v>1601964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177</v>
      </c>
      <c r="F26" s="393"/>
      <c r="G26" s="393"/>
      <c r="H26" s="393"/>
      <c r="I26" s="393"/>
      <c r="J26" s="393"/>
      <c r="K26" s="394"/>
      <c r="L26" s="395">
        <v>1</v>
      </c>
      <c r="M26" s="396"/>
      <c r="N26" s="396"/>
      <c r="O26" s="396"/>
      <c r="P26" s="397"/>
      <c r="Q26" s="395">
        <v>6610</v>
      </c>
      <c r="R26" s="396"/>
      <c r="S26" s="396"/>
      <c r="T26" s="396"/>
      <c r="U26" s="396"/>
      <c r="V26" s="397"/>
      <c r="W26" s="454"/>
      <c r="X26" s="436"/>
      <c r="Y26" s="437"/>
      <c r="Z26" s="392" t="s">
        <v>178</v>
      </c>
      <c r="AA26" s="430"/>
      <c r="AB26" s="430"/>
      <c r="AC26" s="430"/>
      <c r="AD26" s="430"/>
      <c r="AE26" s="430"/>
      <c r="AF26" s="430"/>
      <c r="AG26" s="431"/>
      <c r="AH26" s="395">
        <v>12</v>
      </c>
      <c r="AI26" s="396"/>
      <c r="AJ26" s="396"/>
      <c r="AK26" s="396"/>
      <c r="AL26" s="397"/>
      <c r="AM26" s="395">
        <v>43716</v>
      </c>
      <c r="AN26" s="396"/>
      <c r="AO26" s="396"/>
      <c r="AP26" s="396"/>
      <c r="AQ26" s="396"/>
      <c r="AR26" s="397"/>
      <c r="AS26" s="395">
        <v>3643</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175</v>
      </c>
      <c r="BO26" s="420"/>
      <c r="BP26" s="420"/>
      <c r="BQ26" s="420"/>
      <c r="BR26" s="420"/>
      <c r="BS26" s="420"/>
      <c r="BT26" s="420"/>
      <c r="BU26" s="421"/>
      <c r="BV26" s="419" t="s">
        <v>175</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180</v>
      </c>
      <c r="F27" s="393"/>
      <c r="G27" s="393"/>
      <c r="H27" s="393"/>
      <c r="I27" s="393"/>
      <c r="J27" s="393"/>
      <c r="K27" s="394"/>
      <c r="L27" s="395">
        <v>1</v>
      </c>
      <c r="M27" s="396"/>
      <c r="N27" s="396"/>
      <c r="O27" s="396"/>
      <c r="P27" s="397"/>
      <c r="Q27" s="395">
        <v>4878</v>
      </c>
      <c r="R27" s="396"/>
      <c r="S27" s="396"/>
      <c r="T27" s="396"/>
      <c r="U27" s="396"/>
      <c r="V27" s="397"/>
      <c r="W27" s="454"/>
      <c r="X27" s="436"/>
      <c r="Y27" s="437"/>
      <c r="Z27" s="392" t="s">
        <v>181</v>
      </c>
      <c r="AA27" s="393"/>
      <c r="AB27" s="393"/>
      <c r="AC27" s="393"/>
      <c r="AD27" s="393"/>
      <c r="AE27" s="393"/>
      <c r="AF27" s="393"/>
      <c r="AG27" s="394"/>
      <c r="AH27" s="395" t="s">
        <v>175</v>
      </c>
      <c r="AI27" s="396"/>
      <c r="AJ27" s="396"/>
      <c r="AK27" s="396"/>
      <c r="AL27" s="397"/>
      <c r="AM27" s="395" t="s">
        <v>175</v>
      </c>
      <c r="AN27" s="396"/>
      <c r="AO27" s="396"/>
      <c r="AP27" s="396"/>
      <c r="AQ27" s="396"/>
      <c r="AR27" s="397"/>
      <c r="AS27" s="395" t="s">
        <v>175</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t="s">
        <v>175</v>
      </c>
      <c r="BO27" s="423"/>
      <c r="BP27" s="423"/>
      <c r="BQ27" s="423"/>
      <c r="BR27" s="423"/>
      <c r="BS27" s="423"/>
      <c r="BT27" s="423"/>
      <c r="BU27" s="424"/>
      <c r="BV27" s="422" t="s">
        <v>175</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183</v>
      </c>
      <c r="F28" s="393"/>
      <c r="G28" s="393"/>
      <c r="H28" s="393"/>
      <c r="I28" s="393"/>
      <c r="J28" s="393"/>
      <c r="K28" s="394"/>
      <c r="L28" s="395">
        <v>1</v>
      </c>
      <c r="M28" s="396"/>
      <c r="N28" s="396"/>
      <c r="O28" s="396"/>
      <c r="P28" s="397"/>
      <c r="Q28" s="395">
        <v>4140</v>
      </c>
      <c r="R28" s="396"/>
      <c r="S28" s="396"/>
      <c r="T28" s="396"/>
      <c r="U28" s="396"/>
      <c r="V28" s="397"/>
      <c r="W28" s="454"/>
      <c r="X28" s="436"/>
      <c r="Y28" s="437"/>
      <c r="Z28" s="392" t="s">
        <v>184</v>
      </c>
      <c r="AA28" s="393"/>
      <c r="AB28" s="393"/>
      <c r="AC28" s="393"/>
      <c r="AD28" s="393"/>
      <c r="AE28" s="393"/>
      <c r="AF28" s="393"/>
      <c r="AG28" s="394"/>
      <c r="AH28" s="395" t="s">
        <v>175</v>
      </c>
      <c r="AI28" s="396"/>
      <c r="AJ28" s="396"/>
      <c r="AK28" s="396"/>
      <c r="AL28" s="397"/>
      <c r="AM28" s="395" t="s">
        <v>175</v>
      </c>
      <c r="AN28" s="396"/>
      <c r="AO28" s="396"/>
      <c r="AP28" s="396"/>
      <c r="AQ28" s="396"/>
      <c r="AR28" s="397"/>
      <c r="AS28" s="395" t="s">
        <v>175</v>
      </c>
      <c r="AT28" s="396"/>
      <c r="AU28" s="396"/>
      <c r="AV28" s="396"/>
      <c r="AW28" s="396"/>
      <c r="AX28" s="398"/>
      <c r="AY28" s="402" t="s">
        <v>185</v>
      </c>
      <c r="AZ28" s="403"/>
      <c r="BA28" s="403"/>
      <c r="BB28" s="404"/>
      <c r="BC28" s="411" t="s">
        <v>50</v>
      </c>
      <c r="BD28" s="412"/>
      <c r="BE28" s="412"/>
      <c r="BF28" s="412"/>
      <c r="BG28" s="412"/>
      <c r="BH28" s="412"/>
      <c r="BI28" s="412"/>
      <c r="BJ28" s="412"/>
      <c r="BK28" s="412"/>
      <c r="BL28" s="412"/>
      <c r="BM28" s="413"/>
      <c r="BN28" s="414">
        <v>2581625</v>
      </c>
      <c r="BO28" s="415"/>
      <c r="BP28" s="415"/>
      <c r="BQ28" s="415"/>
      <c r="BR28" s="415"/>
      <c r="BS28" s="415"/>
      <c r="BT28" s="415"/>
      <c r="BU28" s="416"/>
      <c r="BV28" s="414">
        <v>2581625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186</v>
      </c>
      <c r="F29" s="393"/>
      <c r="G29" s="393"/>
      <c r="H29" s="393"/>
      <c r="I29" s="393"/>
      <c r="J29" s="393"/>
      <c r="K29" s="394"/>
      <c r="L29" s="395">
        <v>13</v>
      </c>
      <c r="M29" s="396"/>
      <c r="N29" s="396"/>
      <c r="O29" s="396"/>
      <c r="P29" s="397"/>
      <c r="Q29" s="395">
        <v>3852</v>
      </c>
      <c r="R29" s="396"/>
      <c r="S29" s="396"/>
      <c r="T29" s="396"/>
      <c r="U29" s="396"/>
      <c r="V29" s="397"/>
      <c r="W29" s="455"/>
      <c r="X29" s="456"/>
      <c r="Y29" s="457"/>
      <c r="Z29" s="392" t="s">
        <v>187</v>
      </c>
      <c r="AA29" s="393"/>
      <c r="AB29" s="393"/>
      <c r="AC29" s="393"/>
      <c r="AD29" s="393"/>
      <c r="AE29" s="393"/>
      <c r="AF29" s="393"/>
      <c r="AG29" s="394"/>
      <c r="AH29" s="395">
        <v>225</v>
      </c>
      <c r="AI29" s="396"/>
      <c r="AJ29" s="396"/>
      <c r="AK29" s="396"/>
      <c r="AL29" s="397"/>
      <c r="AM29" s="395">
        <v>713025</v>
      </c>
      <c r="AN29" s="396"/>
      <c r="AO29" s="396"/>
      <c r="AP29" s="396"/>
      <c r="AQ29" s="396"/>
      <c r="AR29" s="397"/>
      <c r="AS29" s="395">
        <v>3169</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517469</v>
      </c>
      <c r="BO29" s="420"/>
      <c r="BP29" s="420"/>
      <c r="BQ29" s="420"/>
      <c r="BR29" s="420"/>
      <c r="BS29" s="420"/>
      <c r="BT29" s="420"/>
      <c r="BU29" s="421"/>
      <c r="BV29" s="419">
        <v>517469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94.2</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994452</v>
      </c>
      <c r="BO30" s="423"/>
      <c r="BP30" s="423"/>
      <c r="BQ30" s="423"/>
      <c r="BR30" s="423"/>
      <c r="BS30" s="423"/>
      <c r="BT30" s="423"/>
      <c r="BU30" s="424"/>
      <c r="BV30" s="422">
        <v>1010946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197</v>
      </c>
      <c r="X33" s="370"/>
      <c r="Y33" s="370"/>
      <c r="Z33" s="370"/>
      <c r="AA33" s="370"/>
      <c r="AB33" s="370"/>
      <c r="AC33" s="370"/>
      <c r="AD33" s="370"/>
      <c r="AE33" s="370"/>
      <c r="AF33" s="370"/>
      <c r="AG33" s="370"/>
      <c r="AH33" s="370"/>
      <c r="AI33" s="370"/>
      <c r="AJ33" s="370"/>
      <c r="AK33" s="370"/>
      <c r="AL33" s="206"/>
      <c r="AM33" s="371" t="s">
        <v>198</v>
      </c>
      <c r="AN33" s="371"/>
      <c r="AO33" s="370" t="s">
        <v>197</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198</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国民健康保険費特別会計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市場事業費特別会計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玉井斎場管理組合</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境港市土地開発公社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介護保険費特別会計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下水道事業費特別会計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鳥取県西部広域行政管理組合</v>
      </c>
      <c r="BZ35" s="368"/>
      <c r="CA35" s="368"/>
      <c r="CB35" s="368"/>
      <c r="CC35" s="368"/>
      <c r="CD35" s="368"/>
      <c r="CE35" s="368"/>
      <c r="CF35" s="368"/>
      <c r="CG35" s="368"/>
      <c r="CH35" s="368"/>
      <c r="CI35" s="368"/>
      <c r="CJ35" s="368"/>
      <c r="CK35" s="368"/>
      <c r="CL35" s="368"/>
      <c r="CM35" s="368"/>
      <c r="CN35" s="181"/>
      <c r="CO35" s="367">
        <f t="shared" ref="CO35:CO43" si="3">IF(CQ35="","",CO34+1)</f>
        <v>13</v>
      </c>
      <c r="CP35" s="367"/>
      <c r="CQ35" s="368" t="str">
        <f>IF('各会計、関係団体の財政状況及び健全化判断比率'!BS8="","",'各会計、関係団体の財政状況及び健全化判断比率'!BS8)</f>
        <v>境港市文化振興財団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後期高齢者医療費特別会計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鳥取県後期高齢者医療広域連合</v>
      </c>
      <c r="BZ36" s="368"/>
      <c r="CA36" s="368"/>
      <c r="CB36" s="368"/>
      <c r="CC36" s="368"/>
      <c r="CD36" s="368"/>
      <c r="CE36" s="368"/>
      <c r="CF36" s="368"/>
      <c r="CG36" s="368"/>
      <c r="CH36" s="368"/>
      <c r="CI36" s="368"/>
      <c r="CJ36" s="368"/>
      <c r="CK36" s="368"/>
      <c r="CL36" s="368"/>
      <c r="CM36" s="368"/>
      <c r="CN36" s="181"/>
      <c r="CO36" s="367">
        <f t="shared" si="3"/>
        <v>14</v>
      </c>
      <c r="CP36" s="367"/>
      <c r="CQ36" s="368" t="str">
        <f>IF('各会計、関係団体の財政状況及び健全化判断比率'!BS9="","",'各会計、関係団体の財政状況及び健全化判断比率'!BS9)</f>
        <v>境港市農業公社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駐車場費特別会計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鳥取県後期高齢者医療広域連合</v>
      </c>
      <c r="BZ37" s="368"/>
      <c r="CA37" s="368"/>
      <c r="CB37" s="368"/>
      <c r="CC37" s="368"/>
      <c r="CD37" s="368"/>
      <c r="CE37" s="368"/>
      <c r="CF37" s="368"/>
      <c r="CG37" s="368"/>
      <c r="CH37" s="368"/>
      <c r="CI37" s="368"/>
      <c r="CJ37" s="368"/>
      <c r="CK37" s="368"/>
      <c r="CL37" s="368"/>
      <c r="CM37" s="368"/>
      <c r="CN37" s="181"/>
      <c r="CO37" s="367">
        <f t="shared" si="3"/>
        <v>15</v>
      </c>
      <c r="CP37" s="367"/>
      <c r="CQ37" s="368" t="str">
        <f>IF('各会計、関係団体の財政状況及び健全化判断比率'!BS10="","",'各会計、関係団体の財政状況及び健全化判断比率'!BS10)</f>
        <v>鳥取県信用保証協会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P82GV30K+RI9Xtkc2v2Vo2xOg3DFWQrWNSVv2ceQq0/0ji6iRrCZgZb4Y3TiPrHdM5dJwG5fGh2PCzKmQbG8Sw==" saltValue="IG6q2ugIzfQl+dqDYNmot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567</v>
      </c>
      <c r="D34" s="1151"/>
      <c r="E34" s="1152"/>
      <c r="F34" s="32" t="s">
        <v>568</v>
      </c>
      <c r="G34" s="33" t="s">
        <v>569</v>
      </c>
      <c r="H34" s="33" t="s">
        <v>570</v>
      </c>
      <c r="I34" s="33" t="s">
        <v>571</v>
      </c>
      <c r="J34" s="34" t="s">
        <v>572</v>
      </c>
      <c r="K34" s="22"/>
      <c r="L34" s="22"/>
      <c r="M34" s="22"/>
      <c r="N34" s="22"/>
      <c r="O34" s="22"/>
      <c r="P34" s="22"/>
    </row>
    <row r="35" spans="1:16" ht="39" customHeight="1" x14ac:dyDescent="0.15">
      <c r="A35" s="22"/>
      <c r="B35" s="35"/>
      <c r="C35" s="1145" t="s">
        <v>573</v>
      </c>
      <c r="D35" s="1146"/>
      <c r="E35" s="1147"/>
      <c r="F35" s="36">
        <v>1.28</v>
      </c>
      <c r="G35" s="37">
        <v>2.2200000000000002</v>
      </c>
      <c r="H35" s="37">
        <v>1.72</v>
      </c>
      <c r="I35" s="37">
        <v>5.76</v>
      </c>
      <c r="J35" s="38">
        <v>6.27</v>
      </c>
      <c r="K35" s="22"/>
      <c r="L35" s="22"/>
      <c r="M35" s="22"/>
      <c r="N35" s="22"/>
      <c r="O35" s="22"/>
      <c r="P35" s="22"/>
    </row>
    <row r="36" spans="1:16" ht="39" customHeight="1" x14ac:dyDescent="0.15">
      <c r="A36" s="22"/>
      <c r="B36" s="35"/>
      <c r="C36" s="1145" t="s">
        <v>574</v>
      </c>
      <c r="D36" s="1146"/>
      <c r="E36" s="1147"/>
      <c r="F36" s="36">
        <v>1.36</v>
      </c>
      <c r="G36" s="37">
        <v>0.47</v>
      </c>
      <c r="H36" s="37">
        <v>0.66</v>
      </c>
      <c r="I36" s="37">
        <v>1.02</v>
      </c>
      <c r="J36" s="38">
        <v>1.1000000000000001</v>
      </c>
      <c r="K36" s="22"/>
      <c r="L36" s="22"/>
      <c r="M36" s="22"/>
      <c r="N36" s="22"/>
      <c r="O36" s="22"/>
      <c r="P36" s="22"/>
    </row>
    <row r="37" spans="1:16" ht="39" customHeight="1" x14ac:dyDescent="0.15">
      <c r="A37" s="22"/>
      <c r="B37" s="35"/>
      <c r="C37" s="1145" t="s">
        <v>575</v>
      </c>
      <c r="D37" s="1146"/>
      <c r="E37" s="1147"/>
      <c r="F37" s="36">
        <v>0.69</v>
      </c>
      <c r="G37" s="37">
        <v>0.28000000000000003</v>
      </c>
      <c r="H37" s="37">
        <v>0.2</v>
      </c>
      <c r="I37" s="37">
        <v>1.06</v>
      </c>
      <c r="J37" s="38">
        <v>0.4</v>
      </c>
      <c r="K37" s="22"/>
      <c r="L37" s="22"/>
      <c r="M37" s="22"/>
      <c r="N37" s="22"/>
      <c r="O37" s="22"/>
      <c r="P37" s="22"/>
    </row>
    <row r="38" spans="1:16" ht="39" customHeight="1" x14ac:dyDescent="0.15">
      <c r="A38" s="22"/>
      <c r="B38" s="35"/>
      <c r="C38" s="1145" t="s">
        <v>576</v>
      </c>
      <c r="D38" s="1146"/>
      <c r="E38" s="1147"/>
      <c r="F38" s="36">
        <v>0</v>
      </c>
      <c r="G38" s="37">
        <v>0</v>
      </c>
      <c r="H38" s="37">
        <v>0</v>
      </c>
      <c r="I38" s="37">
        <v>0</v>
      </c>
      <c r="J38" s="38">
        <v>0.25</v>
      </c>
      <c r="K38" s="22"/>
      <c r="L38" s="22"/>
      <c r="M38" s="22"/>
      <c r="N38" s="22"/>
      <c r="O38" s="22"/>
      <c r="P38" s="22"/>
    </row>
    <row r="39" spans="1:16" ht="39" customHeight="1" x14ac:dyDescent="0.15">
      <c r="A39" s="22"/>
      <c r="B39" s="35"/>
      <c r="C39" s="1145" t="s">
        <v>577</v>
      </c>
      <c r="D39" s="1146"/>
      <c r="E39" s="1147"/>
      <c r="F39" s="36">
        <v>0.03</v>
      </c>
      <c r="G39" s="37">
        <v>0.03</v>
      </c>
      <c r="H39" s="37">
        <v>0.09</v>
      </c>
      <c r="I39" s="37">
        <v>0.18</v>
      </c>
      <c r="J39" s="38">
        <v>0.06</v>
      </c>
      <c r="K39" s="22"/>
      <c r="L39" s="22"/>
      <c r="M39" s="22"/>
      <c r="N39" s="22"/>
      <c r="O39" s="22"/>
      <c r="P39" s="22"/>
    </row>
    <row r="40" spans="1:16" ht="39" customHeight="1" x14ac:dyDescent="0.15">
      <c r="A40" s="22"/>
      <c r="B40" s="35"/>
      <c r="C40" s="1145" t="s">
        <v>578</v>
      </c>
      <c r="D40" s="1146"/>
      <c r="E40" s="1147"/>
      <c r="F40" s="36">
        <v>0.01</v>
      </c>
      <c r="G40" s="37">
        <v>0</v>
      </c>
      <c r="H40" s="37">
        <v>0</v>
      </c>
      <c r="I40" s="37">
        <v>0</v>
      </c>
      <c r="J40" s="38">
        <v>0.02</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579</v>
      </c>
      <c r="D42" s="1146"/>
      <c r="E42" s="1147"/>
      <c r="F42" s="36" t="s">
        <v>580</v>
      </c>
      <c r="G42" s="37" t="s">
        <v>519</v>
      </c>
      <c r="H42" s="37" t="s">
        <v>519</v>
      </c>
      <c r="I42" s="37" t="s">
        <v>519</v>
      </c>
      <c r="J42" s="38" t="s">
        <v>519</v>
      </c>
      <c r="K42" s="22"/>
      <c r="L42" s="22"/>
      <c r="M42" s="22"/>
      <c r="N42" s="22"/>
      <c r="O42" s="22"/>
      <c r="P42" s="22"/>
    </row>
    <row r="43" spans="1:16" ht="39" customHeight="1" thickBot="1" x14ac:dyDescent="0.2">
      <c r="A43" s="22"/>
      <c r="B43" s="40"/>
      <c r="C43" s="1148" t="s">
        <v>581</v>
      </c>
      <c r="D43" s="1149"/>
      <c r="E43" s="1150"/>
      <c r="F43" s="41">
        <v>0.01</v>
      </c>
      <c r="G43" s="42">
        <v>0.18</v>
      </c>
      <c r="H43" s="42">
        <v>0.2</v>
      </c>
      <c r="I43" s="42">
        <v>1.1299999999999999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Z3Luu+v1jd5ikhx4UDE5kTuvLgHMYNRtxS63GpJcWtFrItMVds+ITEMMDwlPHbh1LAO92Nxm+keavvQd5UMA==" saltValue="kYqiBzOJeg6VevWXI/qt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1438</v>
      </c>
      <c r="L45" s="60">
        <v>1356</v>
      </c>
      <c r="M45" s="60">
        <v>1280</v>
      </c>
      <c r="N45" s="60">
        <v>1277</v>
      </c>
      <c r="O45" s="61">
        <v>1269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x14ac:dyDescent="0.15">
      <c r="A48" s="48"/>
      <c r="B48" s="1178"/>
      <c r="C48" s="1179"/>
      <c r="D48" s="62"/>
      <c r="E48" s="1155" t="s">
        <v>15</v>
      </c>
      <c r="F48" s="1155"/>
      <c r="G48" s="1155"/>
      <c r="H48" s="1155"/>
      <c r="I48" s="1155"/>
      <c r="J48" s="1156"/>
      <c r="K48" s="63">
        <v>561</v>
      </c>
      <c r="L48" s="64">
        <v>564</v>
      </c>
      <c r="M48" s="64">
        <v>501</v>
      </c>
      <c r="N48" s="64">
        <v>503</v>
      </c>
      <c r="O48" s="65">
        <v>497</v>
      </c>
      <c r="P48" s="48"/>
      <c r="Q48" s="48"/>
      <c r="R48" s="48"/>
      <c r="S48" s="48"/>
      <c r="T48" s="48"/>
      <c r="U48" s="48"/>
    </row>
    <row r="49" spans="1:21" ht="30.75" customHeight="1" x14ac:dyDescent="0.15">
      <c r="A49" s="48"/>
      <c r="B49" s="1178"/>
      <c r="C49" s="1179"/>
      <c r="D49" s="62"/>
      <c r="E49" s="1155" t="s">
        <v>16</v>
      </c>
      <c r="F49" s="1155"/>
      <c r="G49" s="1155"/>
      <c r="H49" s="1155"/>
      <c r="I49" s="1155"/>
      <c r="J49" s="1156"/>
      <c r="K49" s="63">
        <v>83</v>
      </c>
      <c r="L49" s="64">
        <v>65</v>
      </c>
      <c r="M49" s="64">
        <v>64</v>
      </c>
      <c r="N49" s="64">
        <v>58</v>
      </c>
      <c r="O49" s="65">
        <v>52</v>
      </c>
      <c r="P49" s="48"/>
      <c r="Q49" s="48"/>
      <c r="R49" s="48"/>
      <c r="S49" s="48"/>
      <c r="T49" s="48"/>
      <c r="U49" s="48"/>
    </row>
    <row r="50" spans="1:21" ht="30.75" customHeight="1" x14ac:dyDescent="0.15">
      <c r="A50" s="48"/>
      <c r="B50" s="1178"/>
      <c r="C50" s="1179"/>
      <c r="D50" s="62"/>
      <c r="E50" s="1155" t="s">
        <v>17</v>
      </c>
      <c r="F50" s="1155"/>
      <c r="G50" s="1155"/>
      <c r="H50" s="1155"/>
      <c r="I50" s="1155"/>
      <c r="J50" s="1156"/>
      <c r="K50" s="63">
        <v>3</v>
      </c>
      <c r="L50" s="64" t="s">
        <v>519</v>
      </c>
      <c r="M50" s="64" t="s">
        <v>519</v>
      </c>
      <c r="N50" s="64" t="s">
        <v>519</v>
      </c>
      <c r="O50" s="65" t="s">
        <v>519</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1</v>
      </c>
      <c r="N51" s="64">
        <v>1</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1202</v>
      </c>
      <c r="L52" s="64">
        <v>1155</v>
      </c>
      <c r="M52" s="64">
        <v>1102</v>
      </c>
      <c r="N52" s="64">
        <v>1107</v>
      </c>
      <c r="O52" s="65">
        <v>1090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883</v>
      </c>
      <c r="L53" s="69">
        <v>830</v>
      </c>
      <c r="M53" s="69">
        <v>744</v>
      </c>
      <c r="N53" s="69">
        <v>732</v>
      </c>
      <c r="O53" s="70">
        <v>728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519</v>
      </c>
      <c r="L58" s="84" t="s">
        <v>519</v>
      </c>
      <c r="M58" s="84" t="s">
        <v>519</v>
      </c>
      <c r="N58" s="84" t="s">
        <v>519</v>
      </c>
      <c r="O58" s="85" t="s">
        <v>519</v>
      </c>
    </row>
    <row r="59" spans="1:21" ht="31.5" customHeight="1" x14ac:dyDescent="0.15">
      <c r="B59" s="1163"/>
      <c r="C59" s="1164"/>
      <c r="D59" s="1170" t="s">
        <v>28</v>
      </c>
      <c r="E59" s="1171"/>
      <c r="F59" s="1171"/>
      <c r="G59" s="1171"/>
      <c r="H59" s="1171"/>
      <c r="I59" s="1171"/>
      <c r="J59" s="1172"/>
      <c r="K59" s="86" t="s">
        <v>519</v>
      </c>
      <c r="L59" s="87" t="s">
        <v>519</v>
      </c>
      <c r="M59" s="87" t="s">
        <v>519</v>
      </c>
      <c r="N59" s="87" t="s">
        <v>519</v>
      </c>
      <c r="O59" s="88" t="s">
        <v>519</v>
      </c>
    </row>
    <row r="60" spans="1:21" ht="31.5" customHeight="1" thickBot="1" x14ac:dyDescent="0.2">
      <c r="B60" s="1165"/>
      <c r="C60" s="1166"/>
      <c r="D60" s="1173" t="s">
        <v>29</v>
      </c>
      <c r="E60" s="1174"/>
      <c r="F60" s="1174"/>
      <c r="G60" s="1174"/>
      <c r="H60" s="1174"/>
      <c r="I60" s="1174"/>
      <c r="J60" s="1175"/>
      <c r="K60" s="89" t="s">
        <v>519</v>
      </c>
      <c r="L60" s="90" t="s">
        <v>519</v>
      </c>
      <c r="M60" s="90" t="s">
        <v>519</v>
      </c>
      <c r="N60" s="90" t="s">
        <v>519</v>
      </c>
      <c r="O60" s="91" t="s">
        <v>519</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31kSa9CwvulUUQC7MI75NQcdcDsY7asG+WJp75pyLz0rTMBPl50/Jes5T3j6IV0CGqJy5+S0AFchwwQdszy3g==" saltValue="RvIpyYMyqCrAhy3LVqDwV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96" t="s">
        <v>32</v>
      </c>
      <c r="C41" s="1197"/>
      <c r="D41" s="105"/>
      <c r="E41" s="1198" t="s">
        <v>33</v>
      </c>
      <c r="F41" s="1198"/>
      <c r="G41" s="1198"/>
      <c r="H41" s="1199"/>
      <c r="I41" s="355">
        <v>12129</v>
      </c>
      <c r="J41" s="356">
        <v>12177</v>
      </c>
      <c r="K41" s="356">
        <v>12338</v>
      </c>
      <c r="L41" s="356">
        <v>12383</v>
      </c>
      <c r="M41" s="357">
        <v>11813</v>
      </c>
    </row>
    <row r="42" spans="2:13" ht="27.75" customHeight="1" x14ac:dyDescent="0.15">
      <c r="B42" s="1186"/>
      <c r="C42" s="1187"/>
      <c r="D42" s="106"/>
      <c r="E42" s="1190" t="s">
        <v>34</v>
      </c>
      <c r="F42" s="1190"/>
      <c r="G42" s="1190"/>
      <c r="H42" s="1191"/>
      <c r="I42" s="358" t="s">
        <v>519</v>
      </c>
      <c r="J42" s="359" t="s">
        <v>519</v>
      </c>
      <c r="K42" s="359" t="s">
        <v>519</v>
      </c>
      <c r="L42" s="359" t="s">
        <v>519</v>
      </c>
      <c r="M42" s="360" t="s">
        <v>519</v>
      </c>
    </row>
    <row r="43" spans="2:13" ht="27.75" customHeight="1" x14ac:dyDescent="0.15">
      <c r="B43" s="1186"/>
      <c r="C43" s="1187"/>
      <c r="D43" s="106"/>
      <c r="E43" s="1190" t="s">
        <v>35</v>
      </c>
      <c r="F43" s="1190"/>
      <c r="G43" s="1190"/>
      <c r="H43" s="1191"/>
      <c r="I43" s="358">
        <v>7123</v>
      </c>
      <c r="J43" s="359">
        <v>7068</v>
      </c>
      <c r="K43" s="359">
        <v>7195</v>
      </c>
      <c r="L43" s="359">
        <v>6825</v>
      </c>
      <c r="M43" s="360">
        <v>6758</v>
      </c>
    </row>
    <row r="44" spans="2:13" ht="27.75" customHeight="1" x14ac:dyDescent="0.15">
      <c r="B44" s="1186"/>
      <c r="C44" s="1187"/>
      <c r="D44" s="106"/>
      <c r="E44" s="1190" t="s">
        <v>36</v>
      </c>
      <c r="F44" s="1190"/>
      <c r="G44" s="1190"/>
      <c r="H44" s="1191"/>
      <c r="I44" s="358">
        <v>330</v>
      </c>
      <c r="J44" s="359">
        <v>275</v>
      </c>
      <c r="K44" s="359">
        <v>229</v>
      </c>
      <c r="L44" s="359">
        <v>290</v>
      </c>
      <c r="M44" s="360">
        <v>296</v>
      </c>
    </row>
    <row r="45" spans="2:13" ht="27.75" customHeight="1" x14ac:dyDescent="0.15">
      <c r="B45" s="1186"/>
      <c r="C45" s="1187"/>
      <c r="D45" s="106"/>
      <c r="E45" s="1190" t="s">
        <v>37</v>
      </c>
      <c r="F45" s="1190"/>
      <c r="G45" s="1190"/>
      <c r="H45" s="1191"/>
      <c r="I45" s="358">
        <v>1640</v>
      </c>
      <c r="J45" s="359">
        <v>1721</v>
      </c>
      <c r="K45" s="359">
        <v>1758</v>
      </c>
      <c r="L45" s="359">
        <v>1768</v>
      </c>
      <c r="M45" s="360">
        <v>1728</v>
      </c>
    </row>
    <row r="46" spans="2:13" ht="27.75" customHeight="1" x14ac:dyDescent="0.15">
      <c r="B46" s="1186"/>
      <c r="C46" s="1187"/>
      <c r="D46" s="107"/>
      <c r="E46" s="1190" t="s">
        <v>38</v>
      </c>
      <c r="F46" s="1190"/>
      <c r="G46" s="1190"/>
      <c r="H46" s="1191"/>
      <c r="I46" s="358">
        <v>1628</v>
      </c>
      <c r="J46" s="359">
        <v>1591</v>
      </c>
      <c r="K46" s="359">
        <v>1648</v>
      </c>
      <c r="L46" s="359">
        <v>1622</v>
      </c>
      <c r="M46" s="360">
        <v>1477</v>
      </c>
    </row>
    <row r="47" spans="2:13" ht="27.75" customHeight="1" x14ac:dyDescent="0.15">
      <c r="B47" s="1186"/>
      <c r="C47" s="1187"/>
      <c r="D47" s="108"/>
      <c r="E47" s="1200" t="s">
        <v>39</v>
      </c>
      <c r="F47" s="1201"/>
      <c r="G47" s="1201"/>
      <c r="H47" s="1202"/>
      <c r="I47" s="358" t="s">
        <v>519</v>
      </c>
      <c r="J47" s="359" t="s">
        <v>519</v>
      </c>
      <c r="K47" s="359" t="s">
        <v>519</v>
      </c>
      <c r="L47" s="359" t="s">
        <v>519</v>
      </c>
      <c r="M47" s="360" t="s">
        <v>519</v>
      </c>
    </row>
    <row r="48" spans="2:13" ht="27.75" customHeight="1" x14ac:dyDescent="0.15">
      <c r="B48" s="1186"/>
      <c r="C48" s="1187"/>
      <c r="D48" s="106"/>
      <c r="E48" s="1190" t="s">
        <v>40</v>
      </c>
      <c r="F48" s="1190"/>
      <c r="G48" s="1190"/>
      <c r="H48" s="1191"/>
      <c r="I48" s="358" t="s">
        <v>519</v>
      </c>
      <c r="J48" s="359" t="s">
        <v>519</v>
      </c>
      <c r="K48" s="359" t="s">
        <v>519</v>
      </c>
      <c r="L48" s="359" t="s">
        <v>519</v>
      </c>
      <c r="M48" s="360" t="s">
        <v>519</v>
      </c>
    </row>
    <row r="49" spans="2:13" ht="27.75" customHeight="1" x14ac:dyDescent="0.15">
      <c r="B49" s="1188"/>
      <c r="C49" s="1189"/>
      <c r="D49" s="106"/>
      <c r="E49" s="1190" t="s">
        <v>41</v>
      </c>
      <c r="F49" s="1190"/>
      <c r="G49" s="1190"/>
      <c r="H49" s="1191"/>
      <c r="I49" s="358" t="s">
        <v>519</v>
      </c>
      <c r="J49" s="359" t="s">
        <v>519</v>
      </c>
      <c r="K49" s="359" t="s">
        <v>519</v>
      </c>
      <c r="L49" s="359" t="s">
        <v>519</v>
      </c>
      <c r="M49" s="360" t="s">
        <v>519</v>
      </c>
    </row>
    <row r="50" spans="2:13" ht="27.75" customHeight="1" x14ac:dyDescent="0.15">
      <c r="B50" s="1184" t="s">
        <v>42</v>
      </c>
      <c r="C50" s="1185"/>
      <c r="D50" s="109"/>
      <c r="E50" s="1190" t="s">
        <v>43</v>
      </c>
      <c r="F50" s="1190"/>
      <c r="G50" s="1190"/>
      <c r="H50" s="1191"/>
      <c r="I50" s="358">
        <v>999</v>
      </c>
      <c r="J50" s="359">
        <v>1189</v>
      </c>
      <c r="K50" s="359">
        <v>1246</v>
      </c>
      <c r="L50" s="359">
        <v>1720</v>
      </c>
      <c r="M50" s="360">
        <v>2182</v>
      </c>
    </row>
    <row r="51" spans="2:13" ht="27.75" customHeight="1" x14ac:dyDescent="0.15">
      <c r="B51" s="1186"/>
      <c r="C51" s="1187"/>
      <c r="D51" s="106"/>
      <c r="E51" s="1190" t="s">
        <v>44</v>
      </c>
      <c r="F51" s="1190"/>
      <c r="G51" s="1190"/>
      <c r="H51" s="1191"/>
      <c r="I51" s="358">
        <v>378</v>
      </c>
      <c r="J51" s="359">
        <v>307</v>
      </c>
      <c r="K51" s="359">
        <v>239</v>
      </c>
      <c r="L51" s="359">
        <v>299</v>
      </c>
      <c r="M51" s="360">
        <v>454</v>
      </c>
    </row>
    <row r="52" spans="2:13" ht="27.75" customHeight="1" x14ac:dyDescent="0.15">
      <c r="B52" s="1188"/>
      <c r="C52" s="1189"/>
      <c r="D52" s="106"/>
      <c r="E52" s="1190" t="s">
        <v>45</v>
      </c>
      <c r="F52" s="1190"/>
      <c r="G52" s="1190"/>
      <c r="H52" s="1191"/>
      <c r="I52" s="358">
        <v>12917</v>
      </c>
      <c r="J52" s="359">
        <v>12701</v>
      </c>
      <c r="K52" s="359">
        <v>12965</v>
      </c>
      <c r="L52" s="359">
        <v>12652</v>
      </c>
      <c r="M52" s="360">
        <v>12334</v>
      </c>
    </row>
    <row r="53" spans="2:13" ht="27.75" customHeight="1" thickBot="1" x14ac:dyDescent="0.2">
      <c r="B53" s="1192" t="s">
        <v>46</v>
      </c>
      <c r="C53" s="1193"/>
      <c r="D53" s="110"/>
      <c r="E53" s="1194" t="s">
        <v>47</v>
      </c>
      <c r="F53" s="1194"/>
      <c r="G53" s="1194"/>
      <c r="H53" s="1195"/>
      <c r="I53" s="361">
        <v>8555</v>
      </c>
      <c r="J53" s="362">
        <v>8634</v>
      </c>
      <c r="K53" s="362">
        <v>8718</v>
      </c>
      <c r="L53" s="362">
        <v>8217</v>
      </c>
      <c r="M53" s="363">
        <v>7103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AbCL0b+dLwzhGm4+Ui/a29pXknsyOXXuxilWtHdNgq87VwtEQ3uPgd3cvuM9UKDjqrwj0yZKVXKlvS7DulNSw==" saltValue="qx+2CuSx7gMzRASzCSfq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50</v>
      </c>
      <c r="D55" s="1211"/>
      <c r="E55" s="1212"/>
      <c r="F55" s="122">
        <v>2582</v>
      </c>
      <c r="G55" s="122">
        <v>2582</v>
      </c>
      <c r="H55" s="123">
        <v>2582</v>
      </c>
    </row>
    <row r="56" spans="2:8" ht="52.5" customHeight="1" x14ac:dyDescent="0.15">
      <c r="B56" s="124"/>
      <c r="C56" s="1213" t="s">
        <v>51</v>
      </c>
      <c r="D56" s="1213"/>
      <c r="E56" s="1214"/>
      <c r="F56" s="125">
        <v>374</v>
      </c>
      <c r="G56" s="125">
        <v>517</v>
      </c>
      <c r="H56" s="126">
        <v>517</v>
      </c>
    </row>
    <row r="57" spans="2:8" ht="53.25" customHeight="1" x14ac:dyDescent="0.15">
      <c r="B57" s="124"/>
      <c r="C57" s="1215" t="s">
        <v>52</v>
      </c>
      <c r="D57" s="1215"/>
      <c r="E57" s="1216"/>
      <c r="F57" s="127">
        <v>962</v>
      </c>
      <c r="G57" s="127">
        <v>1011</v>
      </c>
      <c r="H57" s="128">
        <v>994</v>
      </c>
    </row>
    <row r="58" spans="2:8" ht="45.75" customHeight="1" x14ac:dyDescent="0.15">
      <c r="B58" s="129"/>
      <c r="C58" s="1203" t="s">
        <v>597</v>
      </c>
      <c r="D58" s="1204"/>
      <c r="E58" s="1205"/>
      <c r="F58" s="130">
        <v>674</v>
      </c>
      <c r="G58" s="130">
        <v>693</v>
      </c>
      <c r="H58" s="131">
        <v>621</v>
      </c>
    </row>
    <row r="59" spans="2:8" ht="45.75" customHeight="1" x14ac:dyDescent="0.15">
      <c r="B59" s="129"/>
      <c r="C59" s="1203" t="s">
        <v>598</v>
      </c>
      <c r="D59" s="1204"/>
      <c r="E59" s="1205"/>
      <c r="F59" s="130" t="s">
        <v>519</v>
      </c>
      <c r="G59" s="130">
        <v>63</v>
      </c>
      <c r="H59" s="131">
        <v>126</v>
      </c>
    </row>
    <row r="60" spans="2:8" ht="45.75" customHeight="1" x14ac:dyDescent="0.15">
      <c r="B60" s="129"/>
      <c r="C60" s="1203" t="s">
        <v>599</v>
      </c>
      <c r="D60" s="1204"/>
      <c r="E60" s="1205"/>
      <c r="F60" s="130">
        <v>110</v>
      </c>
      <c r="G60" s="130">
        <v>110</v>
      </c>
      <c r="H60" s="131">
        <v>110</v>
      </c>
    </row>
    <row r="61" spans="2:8" ht="45.75" customHeight="1" x14ac:dyDescent="0.15">
      <c r="B61" s="129"/>
      <c r="C61" s="1203" t="s">
        <v>600</v>
      </c>
      <c r="D61" s="1204"/>
      <c r="E61" s="1205"/>
      <c r="F61" s="130">
        <v>75</v>
      </c>
      <c r="G61" s="130">
        <v>75</v>
      </c>
      <c r="H61" s="131">
        <v>75</v>
      </c>
    </row>
    <row r="62" spans="2:8" ht="45.75" customHeight="1" thickBot="1" x14ac:dyDescent="0.2">
      <c r="B62" s="132"/>
      <c r="C62" s="1206" t="s">
        <v>601</v>
      </c>
      <c r="D62" s="1207"/>
      <c r="E62" s="1208"/>
      <c r="F62" s="133">
        <v>25</v>
      </c>
      <c r="G62" s="133">
        <v>25</v>
      </c>
      <c r="H62" s="134">
        <v>25</v>
      </c>
    </row>
    <row r="63" spans="2:8" ht="52.5" customHeight="1" thickBot="1" x14ac:dyDescent="0.2">
      <c r="B63" s="135"/>
      <c r="C63" s="1209" t="s">
        <v>53</v>
      </c>
      <c r="D63" s="1209"/>
      <c r="E63" s="1210"/>
      <c r="F63" s="136">
        <v>3918</v>
      </c>
      <c r="G63" s="136">
        <v>4110</v>
      </c>
      <c r="H63" s="137">
        <v>4094</v>
      </c>
    </row>
    <row r="64" spans="2:8" x14ac:dyDescent="0.15"/>
  </sheetData>
  <sheetProtection algorithmName="SHA-512" hashValue="smhu25gpikCRA/dMjUOKMniDVl94hd2+DgvYTHC8qs6/FBMUb33Tqytyt2NzYkJN52AKI0YdhjJlpbr8DWmIhg==" saltValue="C+i2qt0sfwzDA+5+Av9m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558</v>
      </c>
      <c r="G2" s="151"/>
      <c r="H2" s="152"/>
    </row>
    <row r="3" spans="1:8" x14ac:dyDescent="0.15">
      <c r="A3" s="148" t="s">
        <v>551</v>
      </c>
      <c r="B3" s="153"/>
      <c r="C3" s="154"/>
      <c r="D3" s="155">
        <v>47474</v>
      </c>
      <c r="E3" s="156"/>
      <c r="F3" s="157">
        <v>65080</v>
      </c>
      <c r="G3" s="158"/>
      <c r="H3" s="159"/>
    </row>
    <row r="4" spans="1:8" x14ac:dyDescent="0.15">
      <c r="A4" s="160"/>
      <c r="B4" s="161"/>
      <c r="C4" s="162"/>
      <c r="D4" s="163">
        <v>30354</v>
      </c>
      <c r="E4" s="164"/>
      <c r="F4" s="165">
        <v>38201</v>
      </c>
      <c r="G4" s="166"/>
      <c r="H4" s="167"/>
    </row>
    <row r="5" spans="1:8" x14ac:dyDescent="0.15">
      <c r="A5" s="148" t="s">
        <v>553</v>
      </c>
      <c r="B5" s="153"/>
      <c r="C5" s="154"/>
      <c r="D5" s="155">
        <v>65615</v>
      </c>
      <c r="E5" s="156"/>
      <c r="F5" s="157">
        <v>79288</v>
      </c>
      <c r="G5" s="158"/>
      <c r="H5" s="159"/>
    </row>
    <row r="6" spans="1:8" x14ac:dyDescent="0.15">
      <c r="A6" s="160"/>
      <c r="B6" s="161"/>
      <c r="C6" s="162"/>
      <c r="D6" s="163">
        <v>21387</v>
      </c>
      <c r="E6" s="164"/>
      <c r="F6" s="165">
        <v>41870</v>
      </c>
      <c r="G6" s="166"/>
      <c r="H6" s="167"/>
    </row>
    <row r="7" spans="1:8" x14ac:dyDescent="0.15">
      <c r="A7" s="148" t="s">
        <v>554</v>
      </c>
      <c r="B7" s="153"/>
      <c r="C7" s="154"/>
      <c r="D7" s="155">
        <v>59920</v>
      </c>
      <c r="E7" s="156"/>
      <c r="F7" s="157">
        <v>84962</v>
      </c>
      <c r="G7" s="158"/>
      <c r="H7" s="159"/>
    </row>
    <row r="8" spans="1:8" x14ac:dyDescent="0.15">
      <c r="A8" s="160"/>
      <c r="B8" s="161"/>
      <c r="C8" s="162"/>
      <c r="D8" s="163">
        <v>39338</v>
      </c>
      <c r="E8" s="164"/>
      <c r="F8" s="165">
        <v>42793</v>
      </c>
      <c r="G8" s="166"/>
      <c r="H8" s="167"/>
    </row>
    <row r="9" spans="1:8" x14ac:dyDescent="0.15">
      <c r="A9" s="148" t="s">
        <v>555</v>
      </c>
      <c r="B9" s="153"/>
      <c r="C9" s="154"/>
      <c r="D9" s="155">
        <v>113939</v>
      </c>
      <c r="E9" s="156"/>
      <c r="F9" s="157">
        <v>71279</v>
      </c>
      <c r="G9" s="158"/>
      <c r="H9" s="159"/>
    </row>
    <row r="10" spans="1:8" x14ac:dyDescent="0.15">
      <c r="A10" s="160"/>
      <c r="B10" s="161"/>
      <c r="C10" s="162"/>
      <c r="D10" s="163">
        <v>28802</v>
      </c>
      <c r="E10" s="164"/>
      <c r="F10" s="165">
        <v>36731</v>
      </c>
      <c r="G10" s="166"/>
      <c r="H10" s="167"/>
    </row>
    <row r="11" spans="1:8" x14ac:dyDescent="0.15">
      <c r="A11" s="148" t="s">
        <v>556</v>
      </c>
      <c r="B11" s="153"/>
      <c r="C11" s="154"/>
      <c r="D11" s="155">
        <v>81755</v>
      </c>
      <c r="E11" s="156"/>
      <c r="F11" s="157">
        <v>74994</v>
      </c>
      <c r="G11" s="158"/>
      <c r="H11" s="159"/>
    </row>
    <row r="12" spans="1:8" x14ac:dyDescent="0.15">
      <c r="A12" s="160"/>
      <c r="B12" s="161"/>
      <c r="C12" s="168"/>
      <c r="D12" s="163">
        <v>30110</v>
      </c>
      <c r="E12" s="164"/>
      <c r="F12" s="165">
        <v>36188</v>
      </c>
      <c r="G12" s="166"/>
      <c r="H12" s="167"/>
    </row>
    <row r="13" spans="1:8" x14ac:dyDescent="0.15">
      <c r="A13" s="148"/>
      <c r="B13" s="153"/>
      <c r="C13" s="169"/>
      <c r="D13" s="170">
        <v>73741</v>
      </c>
      <c r="E13" s="171"/>
      <c r="F13" s="172">
        <v>75121</v>
      </c>
      <c r="G13" s="173"/>
      <c r="H13" s="159"/>
    </row>
    <row r="14" spans="1:8" x14ac:dyDescent="0.15">
      <c r="A14" s="160"/>
      <c r="B14" s="161"/>
      <c r="C14" s="162"/>
      <c r="D14" s="163">
        <v>29998</v>
      </c>
      <c r="E14" s="164"/>
      <c r="F14" s="165">
        <v>39157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1.29</v>
      </c>
      <c r="C19" s="174">
        <f>ROUND(VALUE(SUBSTITUTE(実質収支比率等に係る経年分析!G$48,"▲","-")),2)</f>
        <v>2.2400000000000002</v>
      </c>
      <c r="D19" s="174">
        <f>ROUND(VALUE(SUBSTITUTE(実質収支比率等に係る経年分析!H$48,"▲","-")),2)</f>
        <v>1.73</v>
      </c>
      <c r="E19" s="174">
        <f>ROUND(VALUE(SUBSTITUTE(実質収支比率等に係る経年分析!I$48,"▲","-")),2)</f>
        <v>5.76</v>
      </c>
      <c r="F19" s="174">
        <f>ROUND(VALUE(SUBSTITUTE(実質収支比率等に係る経年分析!J$48,"▲","-")),2)</f>
        <v>6.27</v>
      </c>
    </row>
    <row r="20" spans="1:11" x14ac:dyDescent="0.15">
      <c r="A20" s="174" t="s">
        <v>57</v>
      </c>
      <c r="B20" s="174">
        <f>ROUND(VALUE(SUBSTITUTE(実質収支比率等に係る経年分析!F$47,"▲","-")),2)</f>
        <v>32.520000000000003</v>
      </c>
      <c r="C20" s="174">
        <f>ROUND(VALUE(SUBSTITUTE(実質収支比率等に係る経年分析!G$47,"▲","-")),2)</f>
        <v>32.75</v>
      </c>
      <c r="D20" s="174">
        <f>ROUND(VALUE(SUBSTITUTE(実質収支比率等に係る経年分析!H$47,"▲","-")),2)</f>
        <v>31.92</v>
      </c>
      <c r="E20" s="174">
        <f>ROUND(VALUE(SUBSTITUTE(実質収支比率等に係る経年分析!I$47,"▲","-")),2)</f>
        <v>30.34</v>
      </c>
      <c r="F20" s="174">
        <f>ROUND(VALUE(SUBSTITUTE(実質収支比率等に係る経年分析!J$47,"▲","-")),2)</f>
        <v>31.11</v>
      </c>
    </row>
    <row r="21" spans="1:11" x14ac:dyDescent="0.15">
      <c r="A21" s="174" t="s">
        <v>58</v>
      </c>
      <c r="B21" s="174">
        <f>IF(ISNUMBER(VALUE(SUBSTITUTE(実質収支比率等に係る経年分析!F$49,"▲","-"))),ROUND(VALUE(SUBSTITUTE(実質収支比率等に係る経年分析!F$49,"▲","-")),2),NA())</f>
        <v>0.02</v>
      </c>
      <c r="C21" s="174">
        <f>IF(ISNUMBER(VALUE(SUBSTITUTE(実質収支比率等に係る経年分析!G$49,"▲","-"))),ROUND(VALUE(SUBSTITUTE(実質収支比率等に係る経年分析!G$49,"▲","-")),2),NA())</f>
        <v>0.94</v>
      </c>
      <c r="D21" s="174">
        <f>IF(ISNUMBER(VALUE(SUBSTITUTE(実質収支比率等に係る経年分析!H$49,"▲","-"))),ROUND(VALUE(SUBSTITUTE(実質収支比率等に係る経年分析!H$49,"▲","-")),2),NA())</f>
        <v>-0.45</v>
      </c>
      <c r="E21" s="174">
        <f>IF(ISNUMBER(VALUE(SUBSTITUTE(実質収支比率等に係る経年分析!I$49,"▲","-"))),ROUND(VALUE(SUBSTITUTE(実質収支比率等に係る経年分析!I$49,"▲","-")),2),NA())</f>
        <v>4.12</v>
      </c>
      <c r="F21" s="174">
        <f>IF(ISNUMBER(VALUE(SUBSTITUTE(実質収支比率等に係る経年分析!J$49,"▲","-"))),ROUND(VALUE(SUBSTITUTE(実質収支比率等に係る経年分析!J$49,"▲","-")),2),NA())</f>
        <v>0.38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1.1299999999999999</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0.21</v>
      </c>
      <c r="C28" s="175" t="e">
        <f>IF(ROUND(VALUE(SUBSTITUTE(連結実質赤字比率に係る赤字・黒字の構成分析!F$42,"▲", "-")), 2) &gt;= 0, ABS(ROUND(VALUE(SUBSTITUTE(連結実質赤字比率に係る赤字・黒字の構成分析!F$42,"▲", "-")), 2)), NA())</f>
        <v>#N/A</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後期高齢者医療費特別会計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市場事業費特別会計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15">
      <c r="A32" s="175" t="str">
        <f>IF(連結実質赤字比率に係る赤字・黒字の構成分析!C$38="",NA(),連結実質赤字比率に係る赤字・黒字の構成分析!C$38)</f>
        <v>下水道事業費特別会計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0.25</v>
      </c>
    </row>
    <row r="33" spans="1:16" x14ac:dyDescent="0.15">
      <c r="A33" s="175" t="str">
        <f>IF(連結実質赤字比率に係る赤字・黒字の構成分析!C$37="",NA(),連結実質赤字比率に係る赤字・黒字の構成分析!C$37)</f>
        <v>国民健康保険費特別会計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0.28000000000000003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v>
      </c>
    </row>
    <row r="34" spans="1:16" x14ac:dyDescent="0.15">
      <c r="A34" s="175" t="str">
        <f>IF(連結実質赤字比率に係る赤字・黒字の構成分析!C$36="",NA(),連結実質赤字比率に係る赤字・黒字の構成分析!C$36)</f>
        <v>介護保険費特別会計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1.1000000000000001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2.2200000000000002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5.76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6.27</v>
      </c>
    </row>
    <row r="36" spans="1:16" x14ac:dyDescent="0.15">
      <c r="A36" s="175" t="str">
        <f>IF(連結実質赤字比率に係る赤字・黒字の構成分析!C$34="",NA(),連結実質赤字比率に係る赤字・黒字の構成分析!C$34)</f>
        <v>駐車場費特別会計</v>
      </c>
      <c r="B36" s="175">
        <f>IF(ROUND(VALUE(SUBSTITUTE(連結実質赤字比率に係る赤字・黒字の構成分析!F$34,"▲", "-")), 2) &lt; 0, ABS(ROUND(VALUE(SUBSTITUTE(連結実質赤字比率に係る赤字・黒字の構成分析!F$34,"▲", "-")), 2)), NA())</f>
        <v>1.46</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1.07</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0.85</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0.57999999999999996</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0.31</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1202</v>
      </c>
      <c r="E42" s="176"/>
      <c r="F42" s="176"/>
      <c r="G42" s="176">
        <f>'実質公債費比率（分子）の構造'!L$52</f>
        <v>1155</v>
      </c>
      <c r="H42" s="176"/>
      <c r="I42" s="176"/>
      <c r="J42" s="176">
        <f>'実質公債費比率（分子）の構造'!M$52</f>
        <v>1102</v>
      </c>
      <c r="K42" s="176"/>
      <c r="L42" s="176"/>
      <c r="M42" s="176">
        <f>'実質公債費比率（分子）の構造'!N$52</f>
        <v>1107</v>
      </c>
      <c r="N42" s="176"/>
      <c r="O42" s="176"/>
      <c r="P42" s="176">
        <f>'実質公債費比率（分子）の構造'!O$52</f>
        <v>1090</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1</v>
      </c>
      <c r="I43" s="176"/>
      <c r="J43" s="176"/>
      <c r="K43" s="176">
        <f>'実質公債費比率（分子）の構造'!N$51</f>
        <v>1</v>
      </c>
      <c r="L43" s="176"/>
      <c r="M43" s="176"/>
      <c r="N43" s="176">
        <f>'実質公債費比率（分子）の構造'!O$51</f>
        <v>0</v>
      </c>
      <c r="O43" s="176"/>
      <c r="P43" s="176"/>
    </row>
    <row r="44" spans="1:16" x14ac:dyDescent="0.15">
      <c r="A44" s="176" t="s">
        <v>67</v>
      </c>
      <c r="B44" s="176">
        <f>'実質公債費比率（分子）の構造'!K$50</f>
        <v>3</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83</v>
      </c>
      <c r="C45" s="176"/>
      <c r="D45" s="176"/>
      <c r="E45" s="176">
        <f>'実質公債費比率（分子）の構造'!L$49</f>
        <v>65</v>
      </c>
      <c r="F45" s="176"/>
      <c r="G45" s="176"/>
      <c r="H45" s="176">
        <f>'実質公債費比率（分子）の構造'!M$49</f>
        <v>64</v>
      </c>
      <c r="I45" s="176"/>
      <c r="J45" s="176"/>
      <c r="K45" s="176">
        <f>'実質公債費比率（分子）の構造'!N$49</f>
        <v>58</v>
      </c>
      <c r="L45" s="176"/>
      <c r="M45" s="176"/>
      <c r="N45" s="176">
        <f>'実質公債費比率（分子）の構造'!O$49</f>
        <v>52</v>
      </c>
      <c r="O45" s="176"/>
      <c r="P45" s="176"/>
    </row>
    <row r="46" spans="1:16" x14ac:dyDescent="0.15">
      <c r="A46" s="176" t="s">
        <v>69</v>
      </c>
      <c r="B46" s="176">
        <f>'実質公債費比率（分子）の構造'!K$48</f>
        <v>561</v>
      </c>
      <c r="C46" s="176"/>
      <c r="D46" s="176"/>
      <c r="E46" s="176">
        <f>'実質公債費比率（分子）の構造'!L$48</f>
        <v>564</v>
      </c>
      <c r="F46" s="176"/>
      <c r="G46" s="176"/>
      <c r="H46" s="176">
        <f>'実質公債費比率（分子）の構造'!M$48</f>
        <v>501</v>
      </c>
      <c r="I46" s="176"/>
      <c r="J46" s="176"/>
      <c r="K46" s="176">
        <f>'実質公債費比率（分子）の構造'!N$48</f>
        <v>503</v>
      </c>
      <c r="L46" s="176"/>
      <c r="M46" s="176"/>
      <c r="N46" s="176">
        <f>'実質公債費比率（分子）の構造'!O$48</f>
        <v>497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1438</v>
      </c>
      <c r="C49" s="176"/>
      <c r="D49" s="176"/>
      <c r="E49" s="176">
        <f>'実質公債費比率（分子）の構造'!L$45</f>
        <v>1356</v>
      </c>
      <c r="F49" s="176"/>
      <c r="G49" s="176"/>
      <c r="H49" s="176">
        <f>'実質公債費比率（分子）の構造'!M$45</f>
        <v>1280</v>
      </c>
      <c r="I49" s="176"/>
      <c r="J49" s="176"/>
      <c r="K49" s="176">
        <f>'実質公債費比率（分子）の構造'!N$45</f>
        <v>1277</v>
      </c>
      <c r="L49" s="176"/>
      <c r="M49" s="176"/>
      <c r="N49" s="176">
        <f>'実質公債費比率（分子）の構造'!O$45</f>
        <v>1269</v>
      </c>
      <c r="O49" s="176"/>
      <c r="P49" s="176"/>
    </row>
    <row r="50" spans="1:16" x14ac:dyDescent="0.15">
      <c r="A50" s="176" t="s">
        <v>73</v>
      </c>
      <c r="B50" s="176" t="e">
        <f>NA()</f>
        <v>#N/A</v>
      </c>
      <c r="C50" s="176">
        <f>IF(ISNUMBER('実質公債費比率（分子）の構造'!K$53),'実質公債費比率（分子）の構造'!K$53,NA())</f>
        <v>883</v>
      </c>
      <c r="D50" s="176" t="e">
        <f>NA()</f>
        <v>#N/A</v>
      </c>
      <c r="E50" s="176" t="e">
        <f>NA()</f>
        <v>#N/A</v>
      </c>
      <c r="F50" s="176">
        <f>IF(ISNUMBER('実質公債費比率（分子）の構造'!L$53),'実質公債費比率（分子）の構造'!L$53,NA())</f>
        <v>830</v>
      </c>
      <c r="G50" s="176" t="e">
        <f>NA()</f>
        <v>#N/A</v>
      </c>
      <c r="H50" s="176" t="e">
        <f>NA()</f>
        <v>#N/A</v>
      </c>
      <c r="I50" s="176">
        <f>IF(ISNUMBER('実質公債費比率（分子）の構造'!M$53),'実質公債費比率（分子）の構造'!M$53,NA())</f>
        <v>744</v>
      </c>
      <c r="J50" s="176" t="e">
        <f>NA()</f>
        <v>#N/A</v>
      </c>
      <c r="K50" s="176" t="e">
        <f>NA()</f>
        <v>#N/A</v>
      </c>
      <c r="L50" s="176">
        <f>IF(ISNUMBER('実質公債費比率（分子）の構造'!N$53),'実質公債費比率（分子）の構造'!N$53,NA())</f>
        <v>732</v>
      </c>
      <c r="M50" s="176" t="e">
        <f>NA()</f>
        <v>#N/A</v>
      </c>
      <c r="N50" s="176" t="e">
        <f>NA()</f>
        <v>#N/A</v>
      </c>
      <c r="O50" s="176">
        <f>IF(ISNUMBER('実質公債費比率（分子）の構造'!O$53),'実質公債費比率（分子）の構造'!O$53,NA())</f>
        <v>728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12917</v>
      </c>
      <c r="E56" s="175"/>
      <c r="F56" s="175"/>
      <c r="G56" s="175">
        <f>'将来負担比率（分子）の構造'!J$52</f>
        <v>12701</v>
      </c>
      <c r="H56" s="175"/>
      <c r="I56" s="175"/>
      <c r="J56" s="175">
        <f>'将来負担比率（分子）の構造'!K$52</f>
        <v>12965</v>
      </c>
      <c r="K56" s="175"/>
      <c r="L56" s="175"/>
      <c r="M56" s="175">
        <f>'将来負担比率（分子）の構造'!L$52</f>
        <v>12652</v>
      </c>
      <c r="N56" s="175"/>
      <c r="O56" s="175"/>
      <c r="P56" s="175">
        <f>'将来負担比率（分子）の構造'!M$52</f>
        <v>12334</v>
      </c>
    </row>
    <row r="57" spans="1:16" x14ac:dyDescent="0.15">
      <c r="A57" s="175" t="s">
        <v>44</v>
      </c>
      <c r="B57" s="175"/>
      <c r="C57" s="175"/>
      <c r="D57" s="175">
        <f>'将来負担比率（分子）の構造'!I$51</f>
        <v>378</v>
      </c>
      <c r="E57" s="175"/>
      <c r="F57" s="175"/>
      <c r="G57" s="175">
        <f>'将来負担比率（分子）の構造'!J$51</f>
        <v>307</v>
      </c>
      <c r="H57" s="175"/>
      <c r="I57" s="175"/>
      <c r="J57" s="175">
        <f>'将来負担比率（分子）の構造'!K$51</f>
        <v>239</v>
      </c>
      <c r="K57" s="175"/>
      <c r="L57" s="175"/>
      <c r="M57" s="175">
        <f>'将来負担比率（分子）の構造'!L$51</f>
        <v>299</v>
      </c>
      <c r="N57" s="175"/>
      <c r="O57" s="175"/>
      <c r="P57" s="175">
        <f>'将来負担比率（分子）の構造'!M$51</f>
        <v>454</v>
      </c>
    </row>
    <row r="58" spans="1:16" x14ac:dyDescent="0.15">
      <c r="A58" s="175" t="s">
        <v>43</v>
      </c>
      <c r="B58" s="175"/>
      <c r="C58" s="175"/>
      <c r="D58" s="175">
        <f>'将来負担比率（分子）の構造'!I$50</f>
        <v>999</v>
      </c>
      <c r="E58" s="175"/>
      <c r="F58" s="175"/>
      <c r="G58" s="175">
        <f>'将来負担比率（分子）の構造'!J$50</f>
        <v>1189</v>
      </c>
      <c r="H58" s="175"/>
      <c r="I58" s="175"/>
      <c r="J58" s="175">
        <f>'将来負担比率（分子）の構造'!K$50</f>
        <v>1246</v>
      </c>
      <c r="K58" s="175"/>
      <c r="L58" s="175"/>
      <c r="M58" s="175">
        <f>'将来負担比率（分子）の構造'!L$50</f>
        <v>1720</v>
      </c>
      <c r="N58" s="175"/>
      <c r="O58" s="175"/>
      <c r="P58" s="175">
        <f>'将来負担比率（分子）の構造'!M$50</f>
        <v>2182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1628</v>
      </c>
      <c r="C61" s="175"/>
      <c r="D61" s="175"/>
      <c r="E61" s="175">
        <f>'将来負担比率（分子）の構造'!J$46</f>
        <v>1591</v>
      </c>
      <c r="F61" s="175"/>
      <c r="G61" s="175"/>
      <c r="H61" s="175">
        <f>'将来負担比率（分子）の構造'!K$46</f>
        <v>1648</v>
      </c>
      <c r="I61" s="175"/>
      <c r="J61" s="175"/>
      <c r="K61" s="175">
        <f>'将来負担比率（分子）の構造'!L$46</f>
        <v>1622</v>
      </c>
      <c r="L61" s="175"/>
      <c r="M61" s="175"/>
      <c r="N61" s="175">
        <f>'将来負担比率（分子）の構造'!M$46</f>
        <v>1477</v>
      </c>
      <c r="O61" s="175"/>
      <c r="P61" s="175"/>
    </row>
    <row r="62" spans="1:16" x14ac:dyDescent="0.15">
      <c r="A62" s="175" t="s">
        <v>37</v>
      </c>
      <c r="B62" s="175">
        <f>'将来負担比率（分子）の構造'!I$45</f>
        <v>1640</v>
      </c>
      <c r="C62" s="175"/>
      <c r="D62" s="175"/>
      <c r="E62" s="175">
        <f>'将来負担比率（分子）の構造'!J$45</f>
        <v>1721</v>
      </c>
      <c r="F62" s="175"/>
      <c r="G62" s="175"/>
      <c r="H62" s="175">
        <f>'将来負担比率（分子）の構造'!K$45</f>
        <v>1758</v>
      </c>
      <c r="I62" s="175"/>
      <c r="J62" s="175"/>
      <c r="K62" s="175">
        <f>'将来負担比率（分子）の構造'!L$45</f>
        <v>1768</v>
      </c>
      <c r="L62" s="175"/>
      <c r="M62" s="175"/>
      <c r="N62" s="175">
        <f>'将来負担比率（分子）の構造'!M$45</f>
        <v>1728</v>
      </c>
      <c r="O62" s="175"/>
      <c r="P62" s="175"/>
    </row>
    <row r="63" spans="1:16" x14ac:dyDescent="0.15">
      <c r="A63" s="175" t="s">
        <v>36</v>
      </c>
      <c r="B63" s="175">
        <f>'将来負担比率（分子）の構造'!I$44</f>
        <v>330</v>
      </c>
      <c r="C63" s="175"/>
      <c r="D63" s="175"/>
      <c r="E63" s="175">
        <f>'将来負担比率（分子）の構造'!J$44</f>
        <v>275</v>
      </c>
      <c r="F63" s="175"/>
      <c r="G63" s="175"/>
      <c r="H63" s="175">
        <f>'将来負担比率（分子）の構造'!K$44</f>
        <v>229</v>
      </c>
      <c r="I63" s="175"/>
      <c r="J63" s="175"/>
      <c r="K63" s="175">
        <f>'将来負担比率（分子）の構造'!L$44</f>
        <v>290</v>
      </c>
      <c r="L63" s="175"/>
      <c r="M63" s="175"/>
      <c r="N63" s="175">
        <f>'将来負担比率（分子）の構造'!M$44</f>
        <v>296</v>
      </c>
      <c r="O63" s="175"/>
      <c r="P63" s="175"/>
    </row>
    <row r="64" spans="1:16" x14ac:dyDescent="0.15">
      <c r="A64" s="175" t="s">
        <v>35</v>
      </c>
      <c r="B64" s="175">
        <f>'将来負担比率（分子）の構造'!I$43</f>
        <v>7123</v>
      </c>
      <c r="C64" s="175"/>
      <c r="D64" s="175"/>
      <c r="E64" s="175">
        <f>'将来負担比率（分子）の構造'!J$43</f>
        <v>7068</v>
      </c>
      <c r="F64" s="175"/>
      <c r="G64" s="175"/>
      <c r="H64" s="175">
        <f>'将来負担比率（分子）の構造'!K$43</f>
        <v>7195</v>
      </c>
      <c r="I64" s="175"/>
      <c r="J64" s="175"/>
      <c r="K64" s="175">
        <f>'将来負担比率（分子）の構造'!L$43</f>
        <v>6825</v>
      </c>
      <c r="L64" s="175"/>
      <c r="M64" s="175"/>
      <c r="N64" s="175">
        <f>'将来負担比率（分子）の構造'!M$43</f>
        <v>6758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12129</v>
      </c>
      <c r="C66" s="175"/>
      <c r="D66" s="175"/>
      <c r="E66" s="175">
        <f>'将来負担比率（分子）の構造'!J$41</f>
        <v>12177</v>
      </c>
      <c r="F66" s="175"/>
      <c r="G66" s="175"/>
      <c r="H66" s="175">
        <f>'将来負担比率（分子）の構造'!K$41</f>
        <v>12338</v>
      </c>
      <c r="I66" s="175"/>
      <c r="J66" s="175"/>
      <c r="K66" s="175">
        <f>'将来負担比率（分子）の構造'!L$41</f>
        <v>12383</v>
      </c>
      <c r="L66" s="175"/>
      <c r="M66" s="175"/>
      <c r="N66" s="175">
        <f>'将来負担比率（分子）の構造'!M$41</f>
        <v>11813</v>
      </c>
      <c r="O66" s="175"/>
      <c r="P66" s="175"/>
    </row>
    <row r="67" spans="1:16" x14ac:dyDescent="0.15">
      <c r="A67" s="175" t="s">
        <v>77</v>
      </c>
      <c r="B67" s="175" t="e">
        <f>NA()</f>
        <v>#N/A</v>
      </c>
      <c r="C67" s="175">
        <f>IF(ISNUMBER('将来負担比率（分子）の構造'!I$53), IF('将来負担比率（分子）の構造'!I$53 &lt; 0, 0, '将来負担比率（分子）の構造'!I$53), NA())</f>
        <v>8555</v>
      </c>
      <c r="D67" s="175" t="e">
        <f>NA()</f>
        <v>#N/A</v>
      </c>
      <c r="E67" s="175" t="e">
        <f>NA()</f>
        <v>#N/A</v>
      </c>
      <c r="F67" s="175">
        <f>IF(ISNUMBER('将来負担比率（分子）の構造'!J$53), IF('将来負担比率（分子）の構造'!J$53 &lt; 0, 0, '将来負担比率（分子）の構造'!J$53), NA())</f>
        <v>8634</v>
      </c>
      <c r="G67" s="175" t="e">
        <f>NA()</f>
        <v>#N/A</v>
      </c>
      <c r="H67" s="175" t="e">
        <f>NA()</f>
        <v>#N/A</v>
      </c>
      <c r="I67" s="175">
        <f>IF(ISNUMBER('将来負担比率（分子）の構造'!K$53), IF('将来負担比率（分子）の構造'!K$53 &lt; 0, 0, '将来負担比率（分子）の構造'!K$53), NA())</f>
        <v>8718</v>
      </c>
      <c r="J67" s="175" t="e">
        <f>NA()</f>
        <v>#N/A</v>
      </c>
      <c r="K67" s="175" t="e">
        <f>NA()</f>
        <v>#N/A</v>
      </c>
      <c r="L67" s="175">
        <f>IF(ISNUMBER('将来負担比率（分子）の構造'!L$53), IF('将来負担比率（分子）の構造'!L$53 &lt; 0, 0, '将来負担比率（分子）の構造'!L$53), NA())</f>
        <v>8217</v>
      </c>
      <c r="M67" s="175" t="e">
        <f>NA()</f>
        <v>#N/A</v>
      </c>
      <c r="N67" s="175" t="e">
        <f>NA()</f>
        <v>#N/A</v>
      </c>
      <c r="O67" s="175">
        <f>IF(ISNUMBER('将来負担比率（分子）の構造'!M$53), IF('将来負担比率（分子）の構造'!M$53 &lt; 0, 0, '将来負担比率（分子）の構造'!M$53), NA())</f>
        <v>7103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2582</v>
      </c>
      <c r="C72" s="179">
        <f>基金残高に係る経年分析!G55</f>
        <v>2582</v>
      </c>
      <c r="D72" s="179">
        <f>基金残高に係る経年分析!H55</f>
        <v>2582</v>
      </c>
    </row>
    <row r="73" spans="1:16" x14ac:dyDescent="0.15">
      <c r="A73" s="178" t="s">
        <v>80</v>
      </c>
      <c r="B73" s="179">
        <f>基金残高に係る経年分析!F56</f>
        <v>374</v>
      </c>
      <c r="C73" s="179">
        <f>基金残高に係る経年分析!G56</f>
        <v>517</v>
      </c>
      <c r="D73" s="179">
        <f>基金残高に係る経年分析!H56</f>
        <v>517</v>
      </c>
    </row>
    <row r="74" spans="1:16" x14ac:dyDescent="0.15">
      <c r="A74" s="178" t="s">
        <v>81</v>
      </c>
      <c r="B74" s="179">
        <f>基金残高に係る経年分析!F57</f>
        <v>962</v>
      </c>
      <c r="C74" s="179">
        <f>基金残高に係る経年分析!G57</f>
        <v>1011</v>
      </c>
      <c r="D74" s="179">
        <f>基金残高に係る経年分析!H57</f>
        <v>994</v>
      </c>
    </row>
  </sheetData>
  <sheetProtection algorithmName="SHA-512" hashValue="AzmYhQ8PbCKJgqrle8+RGAfMg7JZ4IZP0edoz0VGs5Au8GFtAudl6LrHqYG6MJwtqzyUywA3bYegt4KCATHupA==" saltValue="Kpd3PDKQB5fTy75hiwIg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226</v>
      </c>
      <c r="C5" s="677"/>
      <c r="D5" s="677"/>
      <c r="E5" s="677"/>
      <c r="F5" s="677"/>
      <c r="G5" s="677"/>
      <c r="H5" s="677"/>
      <c r="I5" s="677"/>
      <c r="J5" s="677"/>
      <c r="K5" s="677"/>
      <c r="L5" s="677"/>
      <c r="M5" s="677"/>
      <c r="N5" s="677"/>
      <c r="O5" s="677"/>
      <c r="P5" s="677"/>
      <c r="Q5" s="678"/>
      <c r="R5" s="673">
        <v>4053203</v>
      </c>
      <c r="S5" s="674"/>
      <c r="T5" s="674"/>
      <c r="U5" s="674"/>
      <c r="V5" s="674"/>
      <c r="W5" s="674"/>
      <c r="X5" s="674"/>
      <c r="Y5" s="702"/>
      <c r="Z5" s="715">
        <v>19.899999999999999</v>
      </c>
      <c r="AA5" s="715"/>
      <c r="AB5" s="715"/>
      <c r="AC5" s="715"/>
      <c r="AD5" s="716">
        <v>4053203</v>
      </c>
      <c r="AE5" s="716"/>
      <c r="AF5" s="716"/>
      <c r="AG5" s="716"/>
      <c r="AH5" s="716"/>
      <c r="AI5" s="716"/>
      <c r="AJ5" s="716"/>
      <c r="AK5" s="716"/>
      <c r="AL5" s="703">
        <v>46.6</v>
      </c>
      <c r="AM5" s="686"/>
      <c r="AN5" s="686"/>
      <c r="AO5" s="704"/>
      <c r="AP5" s="676" t="s">
        <v>227</v>
      </c>
      <c r="AQ5" s="677"/>
      <c r="AR5" s="677"/>
      <c r="AS5" s="677"/>
      <c r="AT5" s="677"/>
      <c r="AU5" s="677"/>
      <c r="AV5" s="677"/>
      <c r="AW5" s="677"/>
      <c r="AX5" s="677"/>
      <c r="AY5" s="677"/>
      <c r="AZ5" s="677"/>
      <c r="BA5" s="677"/>
      <c r="BB5" s="677"/>
      <c r="BC5" s="677"/>
      <c r="BD5" s="677"/>
      <c r="BE5" s="677"/>
      <c r="BF5" s="678"/>
      <c r="BG5" s="627">
        <v>4042498</v>
      </c>
      <c r="BH5" s="628"/>
      <c r="BI5" s="628"/>
      <c r="BJ5" s="628"/>
      <c r="BK5" s="628"/>
      <c r="BL5" s="628"/>
      <c r="BM5" s="628"/>
      <c r="BN5" s="629"/>
      <c r="BO5" s="663">
        <v>99.7</v>
      </c>
      <c r="BP5" s="663"/>
      <c r="BQ5" s="663"/>
      <c r="BR5" s="663"/>
      <c r="BS5" s="664">
        <v>201960</v>
      </c>
      <c r="BT5" s="664"/>
      <c r="BU5" s="664"/>
      <c r="BV5" s="664"/>
      <c r="BW5" s="664"/>
      <c r="BX5" s="664"/>
      <c r="BY5" s="664"/>
      <c r="BZ5" s="664"/>
      <c r="CA5" s="664"/>
      <c r="CB5" s="695"/>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15">
      <c r="B6" s="624" t="s">
        <v>231</v>
      </c>
      <c r="C6" s="625"/>
      <c r="D6" s="625"/>
      <c r="E6" s="625"/>
      <c r="F6" s="625"/>
      <c r="G6" s="625"/>
      <c r="H6" s="625"/>
      <c r="I6" s="625"/>
      <c r="J6" s="625"/>
      <c r="K6" s="625"/>
      <c r="L6" s="625"/>
      <c r="M6" s="625"/>
      <c r="N6" s="625"/>
      <c r="O6" s="625"/>
      <c r="P6" s="625"/>
      <c r="Q6" s="626"/>
      <c r="R6" s="627">
        <v>129938</v>
      </c>
      <c r="S6" s="628"/>
      <c r="T6" s="628"/>
      <c r="U6" s="628"/>
      <c r="V6" s="628"/>
      <c r="W6" s="628"/>
      <c r="X6" s="628"/>
      <c r="Y6" s="629"/>
      <c r="Z6" s="663">
        <v>0.6</v>
      </c>
      <c r="AA6" s="663"/>
      <c r="AB6" s="663"/>
      <c r="AC6" s="663"/>
      <c r="AD6" s="664">
        <v>129938</v>
      </c>
      <c r="AE6" s="664"/>
      <c r="AF6" s="664"/>
      <c r="AG6" s="664"/>
      <c r="AH6" s="664"/>
      <c r="AI6" s="664"/>
      <c r="AJ6" s="664"/>
      <c r="AK6" s="664"/>
      <c r="AL6" s="630">
        <v>1.5</v>
      </c>
      <c r="AM6" s="631"/>
      <c r="AN6" s="631"/>
      <c r="AO6" s="665"/>
      <c r="AP6" s="624" t="s">
        <v>232</v>
      </c>
      <c r="AQ6" s="625"/>
      <c r="AR6" s="625"/>
      <c r="AS6" s="625"/>
      <c r="AT6" s="625"/>
      <c r="AU6" s="625"/>
      <c r="AV6" s="625"/>
      <c r="AW6" s="625"/>
      <c r="AX6" s="625"/>
      <c r="AY6" s="625"/>
      <c r="AZ6" s="625"/>
      <c r="BA6" s="625"/>
      <c r="BB6" s="625"/>
      <c r="BC6" s="625"/>
      <c r="BD6" s="625"/>
      <c r="BE6" s="625"/>
      <c r="BF6" s="626"/>
      <c r="BG6" s="627">
        <v>4042498</v>
      </c>
      <c r="BH6" s="628"/>
      <c r="BI6" s="628"/>
      <c r="BJ6" s="628"/>
      <c r="BK6" s="628"/>
      <c r="BL6" s="628"/>
      <c r="BM6" s="628"/>
      <c r="BN6" s="629"/>
      <c r="BO6" s="663">
        <v>99.7</v>
      </c>
      <c r="BP6" s="663"/>
      <c r="BQ6" s="663"/>
      <c r="BR6" s="663"/>
      <c r="BS6" s="664">
        <v>201960</v>
      </c>
      <c r="BT6" s="664"/>
      <c r="BU6" s="664"/>
      <c r="BV6" s="664"/>
      <c r="BW6" s="664"/>
      <c r="BX6" s="664"/>
      <c r="BY6" s="664"/>
      <c r="BZ6" s="664"/>
      <c r="CA6" s="664"/>
      <c r="CB6" s="695"/>
      <c r="CD6" s="676" t="s">
        <v>233</v>
      </c>
      <c r="CE6" s="677"/>
      <c r="CF6" s="677"/>
      <c r="CG6" s="677"/>
      <c r="CH6" s="677"/>
      <c r="CI6" s="677"/>
      <c r="CJ6" s="677"/>
      <c r="CK6" s="677"/>
      <c r="CL6" s="677"/>
      <c r="CM6" s="677"/>
      <c r="CN6" s="677"/>
      <c r="CO6" s="677"/>
      <c r="CP6" s="677"/>
      <c r="CQ6" s="678"/>
      <c r="CR6" s="627">
        <v>165857</v>
      </c>
      <c r="CS6" s="628"/>
      <c r="CT6" s="628"/>
      <c r="CU6" s="628"/>
      <c r="CV6" s="628"/>
      <c r="CW6" s="628"/>
      <c r="CX6" s="628"/>
      <c r="CY6" s="629"/>
      <c r="CZ6" s="703">
        <v>0.8</v>
      </c>
      <c r="DA6" s="686"/>
      <c r="DB6" s="686"/>
      <c r="DC6" s="705"/>
      <c r="DD6" s="633" t="s">
        <v>234</v>
      </c>
      <c r="DE6" s="628"/>
      <c r="DF6" s="628"/>
      <c r="DG6" s="628"/>
      <c r="DH6" s="628"/>
      <c r="DI6" s="628"/>
      <c r="DJ6" s="628"/>
      <c r="DK6" s="628"/>
      <c r="DL6" s="628"/>
      <c r="DM6" s="628"/>
      <c r="DN6" s="628"/>
      <c r="DO6" s="628"/>
      <c r="DP6" s="629"/>
      <c r="DQ6" s="633">
        <v>165805</v>
      </c>
      <c r="DR6" s="628"/>
      <c r="DS6" s="628"/>
      <c r="DT6" s="628"/>
      <c r="DU6" s="628"/>
      <c r="DV6" s="628"/>
      <c r="DW6" s="628"/>
      <c r="DX6" s="628"/>
      <c r="DY6" s="628"/>
      <c r="DZ6" s="628"/>
      <c r="EA6" s="628"/>
      <c r="EB6" s="628"/>
      <c r="EC6" s="662"/>
    </row>
    <row r="7" spans="2:143" ht="11.25" customHeight="1" x14ac:dyDescent="0.15">
      <c r="B7" s="624" t="s">
        <v>235</v>
      </c>
      <c r="C7" s="625"/>
      <c r="D7" s="625"/>
      <c r="E7" s="625"/>
      <c r="F7" s="625"/>
      <c r="G7" s="625"/>
      <c r="H7" s="625"/>
      <c r="I7" s="625"/>
      <c r="J7" s="625"/>
      <c r="K7" s="625"/>
      <c r="L7" s="625"/>
      <c r="M7" s="625"/>
      <c r="N7" s="625"/>
      <c r="O7" s="625"/>
      <c r="P7" s="625"/>
      <c r="Q7" s="626"/>
      <c r="R7" s="627">
        <v>2428</v>
      </c>
      <c r="S7" s="628"/>
      <c r="T7" s="628"/>
      <c r="U7" s="628"/>
      <c r="V7" s="628"/>
      <c r="W7" s="628"/>
      <c r="X7" s="628"/>
      <c r="Y7" s="629"/>
      <c r="Z7" s="663">
        <v>0</v>
      </c>
      <c r="AA7" s="663"/>
      <c r="AB7" s="663"/>
      <c r="AC7" s="663"/>
      <c r="AD7" s="664">
        <v>2428</v>
      </c>
      <c r="AE7" s="664"/>
      <c r="AF7" s="664"/>
      <c r="AG7" s="664"/>
      <c r="AH7" s="664"/>
      <c r="AI7" s="664"/>
      <c r="AJ7" s="664"/>
      <c r="AK7" s="664"/>
      <c r="AL7" s="630">
        <v>0</v>
      </c>
      <c r="AM7" s="631"/>
      <c r="AN7" s="631"/>
      <c r="AO7" s="665"/>
      <c r="AP7" s="624" t="s">
        <v>236</v>
      </c>
      <c r="AQ7" s="625"/>
      <c r="AR7" s="625"/>
      <c r="AS7" s="625"/>
      <c r="AT7" s="625"/>
      <c r="AU7" s="625"/>
      <c r="AV7" s="625"/>
      <c r="AW7" s="625"/>
      <c r="AX7" s="625"/>
      <c r="AY7" s="625"/>
      <c r="AZ7" s="625"/>
      <c r="BA7" s="625"/>
      <c r="BB7" s="625"/>
      <c r="BC7" s="625"/>
      <c r="BD7" s="625"/>
      <c r="BE7" s="625"/>
      <c r="BF7" s="626"/>
      <c r="BG7" s="627">
        <v>1795113</v>
      </c>
      <c r="BH7" s="628"/>
      <c r="BI7" s="628"/>
      <c r="BJ7" s="628"/>
      <c r="BK7" s="628"/>
      <c r="BL7" s="628"/>
      <c r="BM7" s="628"/>
      <c r="BN7" s="629"/>
      <c r="BO7" s="663">
        <v>44.3</v>
      </c>
      <c r="BP7" s="663"/>
      <c r="BQ7" s="663"/>
      <c r="BR7" s="663"/>
      <c r="BS7" s="664">
        <v>80818</v>
      </c>
      <c r="BT7" s="664"/>
      <c r="BU7" s="664"/>
      <c r="BV7" s="664"/>
      <c r="BW7" s="664"/>
      <c r="BX7" s="664"/>
      <c r="BY7" s="664"/>
      <c r="BZ7" s="664"/>
      <c r="CA7" s="664"/>
      <c r="CB7" s="695"/>
      <c r="CD7" s="624" t="s">
        <v>237</v>
      </c>
      <c r="CE7" s="625"/>
      <c r="CF7" s="625"/>
      <c r="CG7" s="625"/>
      <c r="CH7" s="625"/>
      <c r="CI7" s="625"/>
      <c r="CJ7" s="625"/>
      <c r="CK7" s="625"/>
      <c r="CL7" s="625"/>
      <c r="CM7" s="625"/>
      <c r="CN7" s="625"/>
      <c r="CO7" s="625"/>
      <c r="CP7" s="625"/>
      <c r="CQ7" s="626"/>
      <c r="CR7" s="627">
        <v>2194139</v>
      </c>
      <c r="CS7" s="628"/>
      <c r="CT7" s="628"/>
      <c r="CU7" s="628"/>
      <c r="CV7" s="628"/>
      <c r="CW7" s="628"/>
      <c r="CX7" s="628"/>
      <c r="CY7" s="629"/>
      <c r="CZ7" s="663">
        <v>11.2</v>
      </c>
      <c r="DA7" s="663"/>
      <c r="DB7" s="663"/>
      <c r="DC7" s="663"/>
      <c r="DD7" s="633">
        <v>216070</v>
      </c>
      <c r="DE7" s="628"/>
      <c r="DF7" s="628"/>
      <c r="DG7" s="628"/>
      <c r="DH7" s="628"/>
      <c r="DI7" s="628"/>
      <c r="DJ7" s="628"/>
      <c r="DK7" s="628"/>
      <c r="DL7" s="628"/>
      <c r="DM7" s="628"/>
      <c r="DN7" s="628"/>
      <c r="DO7" s="628"/>
      <c r="DP7" s="629"/>
      <c r="DQ7" s="633">
        <v>1517732</v>
      </c>
      <c r="DR7" s="628"/>
      <c r="DS7" s="628"/>
      <c r="DT7" s="628"/>
      <c r="DU7" s="628"/>
      <c r="DV7" s="628"/>
      <c r="DW7" s="628"/>
      <c r="DX7" s="628"/>
      <c r="DY7" s="628"/>
      <c r="DZ7" s="628"/>
      <c r="EA7" s="628"/>
      <c r="EB7" s="628"/>
      <c r="EC7" s="662"/>
    </row>
    <row r="8" spans="2:143" ht="11.25" customHeight="1" x14ac:dyDescent="0.15">
      <c r="B8" s="624" t="s">
        <v>238</v>
      </c>
      <c r="C8" s="625"/>
      <c r="D8" s="625"/>
      <c r="E8" s="625"/>
      <c r="F8" s="625"/>
      <c r="G8" s="625"/>
      <c r="H8" s="625"/>
      <c r="I8" s="625"/>
      <c r="J8" s="625"/>
      <c r="K8" s="625"/>
      <c r="L8" s="625"/>
      <c r="M8" s="625"/>
      <c r="N8" s="625"/>
      <c r="O8" s="625"/>
      <c r="P8" s="625"/>
      <c r="Q8" s="626"/>
      <c r="R8" s="627">
        <v>18981</v>
      </c>
      <c r="S8" s="628"/>
      <c r="T8" s="628"/>
      <c r="U8" s="628"/>
      <c r="V8" s="628"/>
      <c r="W8" s="628"/>
      <c r="X8" s="628"/>
      <c r="Y8" s="629"/>
      <c r="Z8" s="663">
        <v>0.1</v>
      </c>
      <c r="AA8" s="663"/>
      <c r="AB8" s="663"/>
      <c r="AC8" s="663"/>
      <c r="AD8" s="664">
        <v>18981</v>
      </c>
      <c r="AE8" s="664"/>
      <c r="AF8" s="664"/>
      <c r="AG8" s="664"/>
      <c r="AH8" s="664"/>
      <c r="AI8" s="664"/>
      <c r="AJ8" s="664"/>
      <c r="AK8" s="664"/>
      <c r="AL8" s="630">
        <v>0.2</v>
      </c>
      <c r="AM8" s="631"/>
      <c r="AN8" s="631"/>
      <c r="AO8" s="665"/>
      <c r="AP8" s="624" t="s">
        <v>239</v>
      </c>
      <c r="AQ8" s="625"/>
      <c r="AR8" s="625"/>
      <c r="AS8" s="625"/>
      <c r="AT8" s="625"/>
      <c r="AU8" s="625"/>
      <c r="AV8" s="625"/>
      <c r="AW8" s="625"/>
      <c r="AX8" s="625"/>
      <c r="AY8" s="625"/>
      <c r="AZ8" s="625"/>
      <c r="BA8" s="625"/>
      <c r="BB8" s="625"/>
      <c r="BC8" s="625"/>
      <c r="BD8" s="625"/>
      <c r="BE8" s="625"/>
      <c r="BF8" s="626"/>
      <c r="BG8" s="627">
        <v>60753</v>
      </c>
      <c r="BH8" s="628"/>
      <c r="BI8" s="628"/>
      <c r="BJ8" s="628"/>
      <c r="BK8" s="628"/>
      <c r="BL8" s="628"/>
      <c r="BM8" s="628"/>
      <c r="BN8" s="629"/>
      <c r="BO8" s="663">
        <v>1.5</v>
      </c>
      <c r="BP8" s="663"/>
      <c r="BQ8" s="663"/>
      <c r="BR8" s="663"/>
      <c r="BS8" s="664" t="s">
        <v>175</v>
      </c>
      <c r="BT8" s="664"/>
      <c r="BU8" s="664"/>
      <c r="BV8" s="664"/>
      <c r="BW8" s="664"/>
      <c r="BX8" s="664"/>
      <c r="BY8" s="664"/>
      <c r="BZ8" s="664"/>
      <c r="CA8" s="664"/>
      <c r="CB8" s="695"/>
      <c r="CD8" s="624" t="s">
        <v>240</v>
      </c>
      <c r="CE8" s="625"/>
      <c r="CF8" s="625"/>
      <c r="CG8" s="625"/>
      <c r="CH8" s="625"/>
      <c r="CI8" s="625"/>
      <c r="CJ8" s="625"/>
      <c r="CK8" s="625"/>
      <c r="CL8" s="625"/>
      <c r="CM8" s="625"/>
      <c r="CN8" s="625"/>
      <c r="CO8" s="625"/>
      <c r="CP8" s="625"/>
      <c r="CQ8" s="626"/>
      <c r="CR8" s="627">
        <v>6450667</v>
      </c>
      <c r="CS8" s="628"/>
      <c r="CT8" s="628"/>
      <c r="CU8" s="628"/>
      <c r="CV8" s="628"/>
      <c r="CW8" s="628"/>
      <c r="CX8" s="628"/>
      <c r="CY8" s="629"/>
      <c r="CZ8" s="663">
        <v>32.799999999999997</v>
      </c>
      <c r="DA8" s="663"/>
      <c r="DB8" s="663"/>
      <c r="DC8" s="663"/>
      <c r="DD8" s="633">
        <v>46415</v>
      </c>
      <c r="DE8" s="628"/>
      <c r="DF8" s="628"/>
      <c r="DG8" s="628"/>
      <c r="DH8" s="628"/>
      <c r="DI8" s="628"/>
      <c r="DJ8" s="628"/>
      <c r="DK8" s="628"/>
      <c r="DL8" s="628"/>
      <c r="DM8" s="628"/>
      <c r="DN8" s="628"/>
      <c r="DO8" s="628"/>
      <c r="DP8" s="629"/>
      <c r="DQ8" s="633">
        <v>2909701</v>
      </c>
      <c r="DR8" s="628"/>
      <c r="DS8" s="628"/>
      <c r="DT8" s="628"/>
      <c r="DU8" s="628"/>
      <c r="DV8" s="628"/>
      <c r="DW8" s="628"/>
      <c r="DX8" s="628"/>
      <c r="DY8" s="628"/>
      <c r="DZ8" s="628"/>
      <c r="EA8" s="628"/>
      <c r="EB8" s="628"/>
      <c r="EC8" s="662"/>
    </row>
    <row r="9" spans="2:143" ht="11.25" customHeight="1" x14ac:dyDescent="0.15">
      <c r="B9" s="624" t="s">
        <v>241</v>
      </c>
      <c r="C9" s="625"/>
      <c r="D9" s="625"/>
      <c r="E9" s="625"/>
      <c r="F9" s="625"/>
      <c r="G9" s="625"/>
      <c r="H9" s="625"/>
      <c r="I9" s="625"/>
      <c r="J9" s="625"/>
      <c r="K9" s="625"/>
      <c r="L9" s="625"/>
      <c r="M9" s="625"/>
      <c r="N9" s="625"/>
      <c r="O9" s="625"/>
      <c r="P9" s="625"/>
      <c r="Q9" s="626"/>
      <c r="R9" s="627">
        <v>15100</v>
      </c>
      <c r="S9" s="628"/>
      <c r="T9" s="628"/>
      <c r="U9" s="628"/>
      <c r="V9" s="628"/>
      <c r="W9" s="628"/>
      <c r="X9" s="628"/>
      <c r="Y9" s="629"/>
      <c r="Z9" s="663">
        <v>0.1</v>
      </c>
      <c r="AA9" s="663"/>
      <c r="AB9" s="663"/>
      <c r="AC9" s="663"/>
      <c r="AD9" s="664">
        <v>15100</v>
      </c>
      <c r="AE9" s="664"/>
      <c r="AF9" s="664"/>
      <c r="AG9" s="664"/>
      <c r="AH9" s="664"/>
      <c r="AI9" s="664"/>
      <c r="AJ9" s="664"/>
      <c r="AK9" s="664"/>
      <c r="AL9" s="630">
        <v>0.2</v>
      </c>
      <c r="AM9" s="631"/>
      <c r="AN9" s="631"/>
      <c r="AO9" s="665"/>
      <c r="AP9" s="624" t="s">
        <v>242</v>
      </c>
      <c r="AQ9" s="625"/>
      <c r="AR9" s="625"/>
      <c r="AS9" s="625"/>
      <c r="AT9" s="625"/>
      <c r="AU9" s="625"/>
      <c r="AV9" s="625"/>
      <c r="AW9" s="625"/>
      <c r="AX9" s="625"/>
      <c r="AY9" s="625"/>
      <c r="AZ9" s="625"/>
      <c r="BA9" s="625"/>
      <c r="BB9" s="625"/>
      <c r="BC9" s="625"/>
      <c r="BD9" s="625"/>
      <c r="BE9" s="625"/>
      <c r="BF9" s="626"/>
      <c r="BG9" s="627">
        <v>1397714</v>
      </c>
      <c r="BH9" s="628"/>
      <c r="BI9" s="628"/>
      <c r="BJ9" s="628"/>
      <c r="BK9" s="628"/>
      <c r="BL9" s="628"/>
      <c r="BM9" s="628"/>
      <c r="BN9" s="629"/>
      <c r="BO9" s="663">
        <v>34.5</v>
      </c>
      <c r="BP9" s="663"/>
      <c r="BQ9" s="663"/>
      <c r="BR9" s="663"/>
      <c r="BS9" s="664" t="s">
        <v>234</v>
      </c>
      <c r="BT9" s="664"/>
      <c r="BU9" s="664"/>
      <c r="BV9" s="664"/>
      <c r="BW9" s="664"/>
      <c r="BX9" s="664"/>
      <c r="BY9" s="664"/>
      <c r="BZ9" s="664"/>
      <c r="CA9" s="664"/>
      <c r="CB9" s="695"/>
      <c r="CD9" s="624" t="s">
        <v>243</v>
      </c>
      <c r="CE9" s="625"/>
      <c r="CF9" s="625"/>
      <c r="CG9" s="625"/>
      <c r="CH9" s="625"/>
      <c r="CI9" s="625"/>
      <c r="CJ9" s="625"/>
      <c r="CK9" s="625"/>
      <c r="CL9" s="625"/>
      <c r="CM9" s="625"/>
      <c r="CN9" s="625"/>
      <c r="CO9" s="625"/>
      <c r="CP9" s="625"/>
      <c r="CQ9" s="626"/>
      <c r="CR9" s="627">
        <v>1627395</v>
      </c>
      <c r="CS9" s="628"/>
      <c r="CT9" s="628"/>
      <c r="CU9" s="628"/>
      <c r="CV9" s="628"/>
      <c r="CW9" s="628"/>
      <c r="CX9" s="628"/>
      <c r="CY9" s="629"/>
      <c r="CZ9" s="663">
        <v>8.3000000000000007</v>
      </c>
      <c r="DA9" s="663"/>
      <c r="DB9" s="663"/>
      <c r="DC9" s="663"/>
      <c r="DD9" s="633">
        <v>212796</v>
      </c>
      <c r="DE9" s="628"/>
      <c r="DF9" s="628"/>
      <c r="DG9" s="628"/>
      <c r="DH9" s="628"/>
      <c r="DI9" s="628"/>
      <c r="DJ9" s="628"/>
      <c r="DK9" s="628"/>
      <c r="DL9" s="628"/>
      <c r="DM9" s="628"/>
      <c r="DN9" s="628"/>
      <c r="DO9" s="628"/>
      <c r="DP9" s="629"/>
      <c r="DQ9" s="633">
        <v>1074114</v>
      </c>
      <c r="DR9" s="628"/>
      <c r="DS9" s="628"/>
      <c r="DT9" s="628"/>
      <c r="DU9" s="628"/>
      <c r="DV9" s="628"/>
      <c r="DW9" s="628"/>
      <c r="DX9" s="628"/>
      <c r="DY9" s="628"/>
      <c r="DZ9" s="628"/>
      <c r="EA9" s="628"/>
      <c r="EB9" s="628"/>
      <c r="EC9" s="662"/>
    </row>
    <row r="10" spans="2:143" ht="11.25" customHeight="1" x14ac:dyDescent="0.15">
      <c r="B10" s="624" t="s">
        <v>244</v>
      </c>
      <c r="C10" s="625"/>
      <c r="D10" s="625"/>
      <c r="E10" s="625"/>
      <c r="F10" s="625"/>
      <c r="G10" s="625"/>
      <c r="H10" s="625"/>
      <c r="I10" s="625"/>
      <c r="J10" s="625"/>
      <c r="K10" s="625"/>
      <c r="L10" s="625"/>
      <c r="M10" s="625"/>
      <c r="N10" s="625"/>
      <c r="O10" s="625"/>
      <c r="P10" s="625"/>
      <c r="Q10" s="626"/>
      <c r="R10" s="627" t="s">
        <v>234</v>
      </c>
      <c r="S10" s="628"/>
      <c r="T10" s="628"/>
      <c r="U10" s="628"/>
      <c r="V10" s="628"/>
      <c r="W10" s="628"/>
      <c r="X10" s="628"/>
      <c r="Y10" s="629"/>
      <c r="Z10" s="663" t="s">
        <v>234</v>
      </c>
      <c r="AA10" s="663"/>
      <c r="AB10" s="663"/>
      <c r="AC10" s="663"/>
      <c r="AD10" s="664" t="s">
        <v>234</v>
      </c>
      <c r="AE10" s="664"/>
      <c r="AF10" s="664"/>
      <c r="AG10" s="664"/>
      <c r="AH10" s="664"/>
      <c r="AI10" s="664"/>
      <c r="AJ10" s="664"/>
      <c r="AK10" s="664"/>
      <c r="AL10" s="630" t="s">
        <v>130</v>
      </c>
      <c r="AM10" s="631"/>
      <c r="AN10" s="631"/>
      <c r="AO10" s="665"/>
      <c r="AP10" s="624" t="s">
        <v>245</v>
      </c>
      <c r="AQ10" s="625"/>
      <c r="AR10" s="625"/>
      <c r="AS10" s="625"/>
      <c r="AT10" s="625"/>
      <c r="AU10" s="625"/>
      <c r="AV10" s="625"/>
      <c r="AW10" s="625"/>
      <c r="AX10" s="625"/>
      <c r="AY10" s="625"/>
      <c r="AZ10" s="625"/>
      <c r="BA10" s="625"/>
      <c r="BB10" s="625"/>
      <c r="BC10" s="625"/>
      <c r="BD10" s="625"/>
      <c r="BE10" s="625"/>
      <c r="BF10" s="626"/>
      <c r="BG10" s="627">
        <v>129140</v>
      </c>
      <c r="BH10" s="628"/>
      <c r="BI10" s="628"/>
      <c r="BJ10" s="628"/>
      <c r="BK10" s="628"/>
      <c r="BL10" s="628"/>
      <c r="BM10" s="628"/>
      <c r="BN10" s="629"/>
      <c r="BO10" s="663">
        <v>3.2</v>
      </c>
      <c r="BP10" s="663"/>
      <c r="BQ10" s="663"/>
      <c r="BR10" s="663"/>
      <c r="BS10" s="664">
        <v>21521</v>
      </c>
      <c r="BT10" s="664"/>
      <c r="BU10" s="664"/>
      <c r="BV10" s="664"/>
      <c r="BW10" s="664"/>
      <c r="BX10" s="664"/>
      <c r="BY10" s="664"/>
      <c r="BZ10" s="664"/>
      <c r="CA10" s="664"/>
      <c r="CB10" s="695"/>
      <c r="CD10" s="624" t="s">
        <v>246</v>
      </c>
      <c r="CE10" s="625"/>
      <c r="CF10" s="625"/>
      <c r="CG10" s="625"/>
      <c r="CH10" s="625"/>
      <c r="CI10" s="625"/>
      <c r="CJ10" s="625"/>
      <c r="CK10" s="625"/>
      <c r="CL10" s="625"/>
      <c r="CM10" s="625"/>
      <c r="CN10" s="625"/>
      <c r="CO10" s="625"/>
      <c r="CP10" s="625"/>
      <c r="CQ10" s="626"/>
      <c r="CR10" s="627">
        <v>4114</v>
      </c>
      <c r="CS10" s="628"/>
      <c r="CT10" s="628"/>
      <c r="CU10" s="628"/>
      <c r="CV10" s="628"/>
      <c r="CW10" s="628"/>
      <c r="CX10" s="628"/>
      <c r="CY10" s="629"/>
      <c r="CZ10" s="663">
        <v>0</v>
      </c>
      <c r="DA10" s="663"/>
      <c r="DB10" s="663"/>
      <c r="DC10" s="663"/>
      <c r="DD10" s="633" t="s">
        <v>130</v>
      </c>
      <c r="DE10" s="628"/>
      <c r="DF10" s="628"/>
      <c r="DG10" s="628"/>
      <c r="DH10" s="628"/>
      <c r="DI10" s="628"/>
      <c r="DJ10" s="628"/>
      <c r="DK10" s="628"/>
      <c r="DL10" s="628"/>
      <c r="DM10" s="628"/>
      <c r="DN10" s="628"/>
      <c r="DO10" s="628"/>
      <c r="DP10" s="629"/>
      <c r="DQ10" s="633">
        <v>1404</v>
      </c>
      <c r="DR10" s="628"/>
      <c r="DS10" s="628"/>
      <c r="DT10" s="628"/>
      <c r="DU10" s="628"/>
      <c r="DV10" s="628"/>
      <c r="DW10" s="628"/>
      <c r="DX10" s="628"/>
      <c r="DY10" s="628"/>
      <c r="DZ10" s="628"/>
      <c r="EA10" s="628"/>
      <c r="EB10" s="628"/>
      <c r="EC10" s="662"/>
    </row>
    <row r="11" spans="2:143" ht="11.25" customHeight="1" x14ac:dyDescent="0.15">
      <c r="B11" s="624" t="s">
        <v>247</v>
      </c>
      <c r="C11" s="625"/>
      <c r="D11" s="625"/>
      <c r="E11" s="625"/>
      <c r="F11" s="625"/>
      <c r="G11" s="625"/>
      <c r="H11" s="625"/>
      <c r="I11" s="625"/>
      <c r="J11" s="625"/>
      <c r="K11" s="625"/>
      <c r="L11" s="625"/>
      <c r="M11" s="625"/>
      <c r="N11" s="625"/>
      <c r="O11" s="625"/>
      <c r="P11" s="625"/>
      <c r="Q11" s="626"/>
      <c r="R11" s="627">
        <v>820641</v>
      </c>
      <c r="S11" s="628"/>
      <c r="T11" s="628"/>
      <c r="U11" s="628"/>
      <c r="V11" s="628"/>
      <c r="W11" s="628"/>
      <c r="X11" s="628"/>
      <c r="Y11" s="629"/>
      <c r="Z11" s="630">
        <v>4</v>
      </c>
      <c r="AA11" s="631"/>
      <c r="AB11" s="631"/>
      <c r="AC11" s="632"/>
      <c r="AD11" s="633">
        <v>820641</v>
      </c>
      <c r="AE11" s="628"/>
      <c r="AF11" s="628"/>
      <c r="AG11" s="628"/>
      <c r="AH11" s="628"/>
      <c r="AI11" s="628"/>
      <c r="AJ11" s="628"/>
      <c r="AK11" s="629"/>
      <c r="AL11" s="630">
        <v>9.4</v>
      </c>
      <c r="AM11" s="631"/>
      <c r="AN11" s="631"/>
      <c r="AO11" s="665"/>
      <c r="AP11" s="624" t="s">
        <v>248</v>
      </c>
      <c r="AQ11" s="625"/>
      <c r="AR11" s="625"/>
      <c r="AS11" s="625"/>
      <c r="AT11" s="625"/>
      <c r="AU11" s="625"/>
      <c r="AV11" s="625"/>
      <c r="AW11" s="625"/>
      <c r="AX11" s="625"/>
      <c r="AY11" s="625"/>
      <c r="AZ11" s="625"/>
      <c r="BA11" s="625"/>
      <c r="BB11" s="625"/>
      <c r="BC11" s="625"/>
      <c r="BD11" s="625"/>
      <c r="BE11" s="625"/>
      <c r="BF11" s="626"/>
      <c r="BG11" s="627">
        <v>207506</v>
      </c>
      <c r="BH11" s="628"/>
      <c r="BI11" s="628"/>
      <c r="BJ11" s="628"/>
      <c r="BK11" s="628"/>
      <c r="BL11" s="628"/>
      <c r="BM11" s="628"/>
      <c r="BN11" s="629"/>
      <c r="BO11" s="663">
        <v>5.0999999999999996</v>
      </c>
      <c r="BP11" s="663"/>
      <c r="BQ11" s="663"/>
      <c r="BR11" s="663"/>
      <c r="BS11" s="664">
        <v>59297</v>
      </c>
      <c r="BT11" s="664"/>
      <c r="BU11" s="664"/>
      <c r="BV11" s="664"/>
      <c r="BW11" s="664"/>
      <c r="BX11" s="664"/>
      <c r="BY11" s="664"/>
      <c r="BZ11" s="664"/>
      <c r="CA11" s="664"/>
      <c r="CB11" s="695"/>
      <c r="CD11" s="624" t="s">
        <v>249</v>
      </c>
      <c r="CE11" s="625"/>
      <c r="CF11" s="625"/>
      <c r="CG11" s="625"/>
      <c r="CH11" s="625"/>
      <c r="CI11" s="625"/>
      <c r="CJ11" s="625"/>
      <c r="CK11" s="625"/>
      <c r="CL11" s="625"/>
      <c r="CM11" s="625"/>
      <c r="CN11" s="625"/>
      <c r="CO11" s="625"/>
      <c r="CP11" s="625"/>
      <c r="CQ11" s="626"/>
      <c r="CR11" s="627">
        <v>206059</v>
      </c>
      <c r="CS11" s="628"/>
      <c r="CT11" s="628"/>
      <c r="CU11" s="628"/>
      <c r="CV11" s="628"/>
      <c r="CW11" s="628"/>
      <c r="CX11" s="628"/>
      <c r="CY11" s="629"/>
      <c r="CZ11" s="663">
        <v>1</v>
      </c>
      <c r="DA11" s="663"/>
      <c r="DB11" s="663"/>
      <c r="DC11" s="663"/>
      <c r="DD11" s="633">
        <v>21610</v>
      </c>
      <c r="DE11" s="628"/>
      <c r="DF11" s="628"/>
      <c r="DG11" s="628"/>
      <c r="DH11" s="628"/>
      <c r="DI11" s="628"/>
      <c r="DJ11" s="628"/>
      <c r="DK11" s="628"/>
      <c r="DL11" s="628"/>
      <c r="DM11" s="628"/>
      <c r="DN11" s="628"/>
      <c r="DO11" s="628"/>
      <c r="DP11" s="629"/>
      <c r="DQ11" s="633">
        <v>95323</v>
      </c>
      <c r="DR11" s="628"/>
      <c r="DS11" s="628"/>
      <c r="DT11" s="628"/>
      <c r="DU11" s="628"/>
      <c r="DV11" s="628"/>
      <c r="DW11" s="628"/>
      <c r="DX11" s="628"/>
      <c r="DY11" s="628"/>
      <c r="DZ11" s="628"/>
      <c r="EA11" s="628"/>
      <c r="EB11" s="628"/>
      <c r="EC11" s="662"/>
    </row>
    <row r="12" spans="2:143" ht="11.25" customHeight="1" x14ac:dyDescent="0.15">
      <c r="B12" s="624" t="s">
        <v>250</v>
      </c>
      <c r="C12" s="625"/>
      <c r="D12" s="625"/>
      <c r="E12" s="625"/>
      <c r="F12" s="625"/>
      <c r="G12" s="625"/>
      <c r="H12" s="625"/>
      <c r="I12" s="625"/>
      <c r="J12" s="625"/>
      <c r="K12" s="625"/>
      <c r="L12" s="625"/>
      <c r="M12" s="625"/>
      <c r="N12" s="625"/>
      <c r="O12" s="625"/>
      <c r="P12" s="625"/>
      <c r="Q12" s="626"/>
      <c r="R12" s="627" t="s">
        <v>234</v>
      </c>
      <c r="S12" s="628"/>
      <c r="T12" s="628"/>
      <c r="U12" s="628"/>
      <c r="V12" s="628"/>
      <c r="W12" s="628"/>
      <c r="X12" s="628"/>
      <c r="Y12" s="629"/>
      <c r="Z12" s="663" t="s">
        <v>175</v>
      </c>
      <c r="AA12" s="663"/>
      <c r="AB12" s="663"/>
      <c r="AC12" s="663"/>
      <c r="AD12" s="664" t="s">
        <v>234</v>
      </c>
      <c r="AE12" s="664"/>
      <c r="AF12" s="664"/>
      <c r="AG12" s="664"/>
      <c r="AH12" s="664"/>
      <c r="AI12" s="664"/>
      <c r="AJ12" s="664"/>
      <c r="AK12" s="664"/>
      <c r="AL12" s="630" t="s">
        <v>130</v>
      </c>
      <c r="AM12" s="631"/>
      <c r="AN12" s="631"/>
      <c r="AO12" s="665"/>
      <c r="AP12" s="624" t="s">
        <v>251</v>
      </c>
      <c r="AQ12" s="625"/>
      <c r="AR12" s="625"/>
      <c r="AS12" s="625"/>
      <c r="AT12" s="625"/>
      <c r="AU12" s="625"/>
      <c r="AV12" s="625"/>
      <c r="AW12" s="625"/>
      <c r="AX12" s="625"/>
      <c r="AY12" s="625"/>
      <c r="AZ12" s="625"/>
      <c r="BA12" s="625"/>
      <c r="BB12" s="625"/>
      <c r="BC12" s="625"/>
      <c r="BD12" s="625"/>
      <c r="BE12" s="625"/>
      <c r="BF12" s="626"/>
      <c r="BG12" s="627">
        <v>1856699</v>
      </c>
      <c r="BH12" s="628"/>
      <c r="BI12" s="628"/>
      <c r="BJ12" s="628"/>
      <c r="BK12" s="628"/>
      <c r="BL12" s="628"/>
      <c r="BM12" s="628"/>
      <c r="BN12" s="629"/>
      <c r="BO12" s="663">
        <v>45.8</v>
      </c>
      <c r="BP12" s="663"/>
      <c r="BQ12" s="663"/>
      <c r="BR12" s="663"/>
      <c r="BS12" s="664">
        <v>121142</v>
      </c>
      <c r="BT12" s="664"/>
      <c r="BU12" s="664"/>
      <c r="BV12" s="664"/>
      <c r="BW12" s="664"/>
      <c r="BX12" s="664"/>
      <c r="BY12" s="664"/>
      <c r="BZ12" s="664"/>
      <c r="CA12" s="664"/>
      <c r="CB12" s="695"/>
      <c r="CD12" s="624" t="s">
        <v>252</v>
      </c>
      <c r="CE12" s="625"/>
      <c r="CF12" s="625"/>
      <c r="CG12" s="625"/>
      <c r="CH12" s="625"/>
      <c r="CI12" s="625"/>
      <c r="CJ12" s="625"/>
      <c r="CK12" s="625"/>
      <c r="CL12" s="625"/>
      <c r="CM12" s="625"/>
      <c r="CN12" s="625"/>
      <c r="CO12" s="625"/>
      <c r="CP12" s="625"/>
      <c r="CQ12" s="626"/>
      <c r="CR12" s="627">
        <v>2950201</v>
      </c>
      <c r="CS12" s="628"/>
      <c r="CT12" s="628"/>
      <c r="CU12" s="628"/>
      <c r="CV12" s="628"/>
      <c r="CW12" s="628"/>
      <c r="CX12" s="628"/>
      <c r="CY12" s="629"/>
      <c r="CZ12" s="663">
        <v>15</v>
      </c>
      <c r="DA12" s="663"/>
      <c r="DB12" s="663"/>
      <c r="DC12" s="663"/>
      <c r="DD12" s="633">
        <v>94903</v>
      </c>
      <c r="DE12" s="628"/>
      <c r="DF12" s="628"/>
      <c r="DG12" s="628"/>
      <c r="DH12" s="628"/>
      <c r="DI12" s="628"/>
      <c r="DJ12" s="628"/>
      <c r="DK12" s="628"/>
      <c r="DL12" s="628"/>
      <c r="DM12" s="628"/>
      <c r="DN12" s="628"/>
      <c r="DO12" s="628"/>
      <c r="DP12" s="629"/>
      <c r="DQ12" s="633">
        <v>345953</v>
      </c>
      <c r="DR12" s="628"/>
      <c r="DS12" s="628"/>
      <c r="DT12" s="628"/>
      <c r="DU12" s="628"/>
      <c r="DV12" s="628"/>
      <c r="DW12" s="628"/>
      <c r="DX12" s="628"/>
      <c r="DY12" s="628"/>
      <c r="DZ12" s="628"/>
      <c r="EA12" s="628"/>
      <c r="EB12" s="628"/>
      <c r="EC12" s="662"/>
    </row>
    <row r="13" spans="2:143" ht="11.25" customHeight="1" x14ac:dyDescent="0.15">
      <c r="B13" s="624" t="s">
        <v>253</v>
      </c>
      <c r="C13" s="625"/>
      <c r="D13" s="625"/>
      <c r="E13" s="625"/>
      <c r="F13" s="625"/>
      <c r="G13" s="625"/>
      <c r="H13" s="625"/>
      <c r="I13" s="625"/>
      <c r="J13" s="625"/>
      <c r="K13" s="625"/>
      <c r="L13" s="625"/>
      <c r="M13" s="625"/>
      <c r="N13" s="625"/>
      <c r="O13" s="625"/>
      <c r="P13" s="625"/>
      <c r="Q13" s="626"/>
      <c r="R13" s="627" t="s">
        <v>234</v>
      </c>
      <c r="S13" s="628"/>
      <c r="T13" s="628"/>
      <c r="U13" s="628"/>
      <c r="V13" s="628"/>
      <c r="W13" s="628"/>
      <c r="X13" s="628"/>
      <c r="Y13" s="629"/>
      <c r="Z13" s="663" t="s">
        <v>234</v>
      </c>
      <c r="AA13" s="663"/>
      <c r="AB13" s="663"/>
      <c r="AC13" s="663"/>
      <c r="AD13" s="664" t="s">
        <v>234</v>
      </c>
      <c r="AE13" s="664"/>
      <c r="AF13" s="664"/>
      <c r="AG13" s="664"/>
      <c r="AH13" s="664"/>
      <c r="AI13" s="664"/>
      <c r="AJ13" s="664"/>
      <c r="AK13" s="664"/>
      <c r="AL13" s="630" t="s">
        <v>234</v>
      </c>
      <c r="AM13" s="631"/>
      <c r="AN13" s="631"/>
      <c r="AO13" s="665"/>
      <c r="AP13" s="624" t="s">
        <v>254</v>
      </c>
      <c r="AQ13" s="625"/>
      <c r="AR13" s="625"/>
      <c r="AS13" s="625"/>
      <c r="AT13" s="625"/>
      <c r="AU13" s="625"/>
      <c r="AV13" s="625"/>
      <c r="AW13" s="625"/>
      <c r="AX13" s="625"/>
      <c r="AY13" s="625"/>
      <c r="AZ13" s="625"/>
      <c r="BA13" s="625"/>
      <c r="BB13" s="625"/>
      <c r="BC13" s="625"/>
      <c r="BD13" s="625"/>
      <c r="BE13" s="625"/>
      <c r="BF13" s="626"/>
      <c r="BG13" s="627">
        <v>1813369</v>
      </c>
      <c r="BH13" s="628"/>
      <c r="BI13" s="628"/>
      <c r="BJ13" s="628"/>
      <c r="BK13" s="628"/>
      <c r="BL13" s="628"/>
      <c r="BM13" s="628"/>
      <c r="BN13" s="629"/>
      <c r="BO13" s="663">
        <v>44.7</v>
      </c>
      <c r="BP13" s="663"/>
      <c r="BQ13" s="663"/>
      <c r="BR13" s="663"/>
      <c r="BS13" s="664">
        <v>121142</v>
      </c>
      <c r="BT13" s="664"/>
      <c r="BU13" s="664"/>
      <c r="BV13" s="664"/>
      <c r="BW13" s="664"/>
      <c r="BX13" s="664"/>
      <c r="BY13" s="664"/>
      <c r="BZ13" s="664"/>
      <c r="CA13" s="664"/>
      <c r="CB13" s="695"/>
      <c r="CD13" s="624" t="s">
        <v>255</v>
      </c>
      <c r="CE13" s="625"/>
      <c r="CF13" s="625"/>
      <c r="CG13" s="625"/>
      <c r="CH13" s="625"/>
      <c r="CI13" s="625"/>
      <c r="CJ13" s="625"/>
      <c r="CK13" s="625"/>
      <c r="CL13" s="625"/>
      <c r="CM13" s="625"/>
      <c r="CN13" s="625"/>
      <c r="CO13" s="625"/>
      <c r="CP13" s="625"/>
      <c r="CQ13" s="626"/>
      <c r="CR13" s="627">
        <v>1818553</v>
      </c>
      <c r="CS13" s="628"/>
      <c r="CT13" s="628"/>
      <c r="CU13" s="628"/>
      <c r="CV13" s="628"/>
      <c r="CW13" s="628"/>
      <c r="CX13" s="628"/>
      <c r="CY13" s="629"/>
      <c r="CZ13" s="663">
        <v>9.1999999999999993</v>
      </c>
      <c r="DA13" s="663"/>
      <c r="DB13" s="663"/>
      <c r="DC13" s="663"/>
      <c r="DD13" s="633">
        <v>814493</v>
      </c>
      <c r="DE13" s="628"/>
      <c r="DF13" s="628"/>
      <c r="DG13" s="628"/>
      <c r="DH13" s="628"/>
      <c r="DI13" s="628"/>
      <c r="DJ13" s="628"/>
      <c r="DK13" s="628"/>
      <c r="DL13" s="628"/>
      <c r="DM13" s="628"/>
      <c r="DN13" s="628"/>
      <c r="DO13" s="628"/>
      <c r="DP13" s="629"/>
      <c r="DQ13" s="633">
        <v>1023884</v>
      </c>
      <c r="DR13" s="628"/>
      <c r="DS13" s="628"/>
      <c r="DT13" s="628"/>
      <c r="DU13" s="628"/>
      <c r="DV13" s="628"/>
      <c r="DW13" s="628"/>
      <c r="DX13" s="628"/>
      <c r="DY13" s="628"/>
      <c r="DZ13" s="628"/>
      <c r="EA13" s="628"/>
      <c r="EB13" s="628"/>
      <c r="EC13" s="662"/>
    </row>
    <row r="14" spans="2:143" ht="11.25" customHeight="1" x14ac:dyDescent="0.15">
      <c r="B14" s="624" t="s">
        <v>256</v>
      </c>
      <c r="C14" s="625"/>
      <c r="D14" s="625"/>
      <c r="E14" s="625"/>
      <c r="F14" s="625"/>
      <c r="G14" s="625"/>
      <c r="H14" s="625"/>
      <c r="I14" s="625"/>
      <c r="J14" s="625"/>
      <c r="K14" s="625"/>
      <c r="L14" s="625"/>
      <c r="M14" s="625"/>
      <c r="N14" s="625"/>
      <c r="O14" s="625"/>
      <c r="P14" s="625"/>
      <c r="Q14" s="626"/>
      <c r="R14" s="627">
        <v>5</v>
      </c>
      <c r="S14" s="628"/>
      <c r="T14" s="628"/>
      <c r="U14" s="628"/>
      <c r="V14" s="628"/>
      <c r="W14" s="628"/>
      <c r="X14" s="628"/>
      <c r="Y14" s="629"/>
      <c r="Z14" s="663">
        <v>0</v>
      </c>
      <c r="AA14" s="663"/>
      <c r="AB14" s="663"/>
      <c r="AC14" s="663"/>
      <c r="AD14" s="664">
        <v>5</v>
      </c>
      <c r="AE14" s="664"/>
      <c r="AF14" s="664"/>
      <c r="AG14" s="664"/>
      <c r="AH14" s="664"/>
      <c r="AI14" s="664"/>
      <c r="AJ14" s="664"/>
      <c r="AK14" s="664"/>
      <c r="AL14" s="630">
        <v>0</v>
      </c>
      <c r="AM14" s="631"/>
      <c r="AN14" s="631"/>
      <c r="AO14" s="665"/>
      <c r="AP14" s="624" t="s">
        <v>257</v>
      </c>
      <c r="AQ14" s="625"/>
      <c r="AR14" s="625"/>
      <c r="AS14" s="625"/>
      <c r="AT14" s="625"/>
      <c r="AU14" s="625"/>
      <c r="AV14" s="625"/>
      <c r="AW14" s="625"/>
      <c r="AX14" s="625"/>
      <c r="AY14" s="625"/>
      <c r="AZ14" s="625"/>
      <c r="BA14" s="625"/>
      <c r="BB14" s="625"/>
      <c r="BC14" s="625"/>
      <c r="BD14" s="625"/>
      <c r="BE14" s="625"/>
      <c r="BF14" s="626"/>
      <c r="BG14" s="627">
        <v>128555</v>
      </c>
      <c r="BH14" s="628"/>
      <c r="BI14" s="628"/>
      <c r="BJ14" s="628"/>
      <c r="BK14" s="628"/>
      <c r="BL14" s="628"/>
      <c r="BM14" s="628"/>
      <c r="BN14" s="629"/>
      <c r="BO14" s="663">
        <v>3.2</v>
      </c>
      <c r="BP14" s="663"/>
      <c r="BQ14" s="663"/>
      <c r="BR14" s="663"/>
      <c r="BS14" s="664" t="s">
        <v>258</v>
      </c>
      <c r="BT14" s="664"/>
      <c r="BU14" s="664"/>
      <c r="BV14" s="664"/>
      <c r="BW14" s="664"/>
      <c r="BX14" s="664"/>
      <c r="BY14" s="664"/>
      <c r="BZ14" s="664"/>
      <c r="CA14" s="664"/>
      <c r="CB14" s="695"/>
      <c r="CD14" s="624" t="s">
        <v>259</v>
      </c>
      <c r="CE14" s="625"/>
      <c r="CF14" s="625"/>
      <c r="CG14" s="625"/>
      <c r="CH14" s="625"/>
      <c r="CI14" s="625"/>
      <c r="CJ14" s="625"/>
      <c r="CK14" s="625"/>
      <c r="CL14" s="625"/>
      <c r="CM14" s="625"/>
      <c r="CN14" s="625"/>
      <c r="CO14" s="625"/>
      <c r="CP14" s="625"/>
      <c r="CQ14" s="626"/>
      <c r="CR14" s="627">
        <v>439017</v>
      </c>
      <c r="CS14" s="628"/>
      <c r="CT14" s="628"/>
      <c r="CU14" s="628"/>
      <c r="CV14" s="628"/>
      <c r="CW14" s="628"/>
      <c r="CX14" s="628"/>
      <c r="CY14" s="629"/>
      <c r="CZ14" s="663">
        <v>2.2000000000000002</v>
      </c>
      <c r="DA14" s="663"/>
      <c r="DB14" s="663"/>
      <c r="DC14" s="663"/>
      <c r="DD14" s="633" t="s">
        <v>175</v>
      </c>
      <c r="DE14" s="628"/>
      <c r="DF14" s="628"/>
      <c r="DG14" s="628"/>
      <c r="DH14" s="628"/>
      <c r="DI14" s="628"/>
      <c r="DJ14" s="628"/>
      <c r="DK14" s="628"/>
      <c r="DL14" s="628"/>
      <c r="DM14" s="628"/>
      <c r="DN14" s="628"/>
      <c r="DO14" s="628"/>
      <c r="DP14" s="629"/>
      <c r="DQ14" s="633">
        <v>410190</v>
      </c>
      <c r="DR14" s="628"/>
      <c r="DS14" s="628"/>
      <c r="DT14" s="628"/>
      <c r="DU14" s="628"/>
      <c r="DV14" s="628"/>
      <c r="DW14" s="628"/>
      <c r="DX14" s="628"/>
      <c r="DY14" s="628"/>
      <c r="DZ14" s="628"/>
      <c r="EA14" s="628"/>
      <c r="EB14" s="628"/>
      <c r="EC14" s="662"/>
    </row>
    <row r="15" spans="2:143" ht="11.25" customHeight="1" x14ac:dyDescent="0.15">
      <c r="B15" s="624" t="s">
        <v>260</v>
      </c>
      <c r="C15" s="625"/>
      <c r="D15" s="625"/>
      <c r="E15" s="625"/>
      <c r="F15" s="625"/>
      <c r="G15" s="625"/>
      <c r="H15" s="625"/>
      <c r="I15" s="625"/>
      <c r="J15" s="625"/>
      <c r="K15" s="625"/>
      <c r="L15" s="625"/>
      <c r="M15" s="625"/>
      <c r="N15" s="625"/>
      <c r="O15" s="625"/>
      <c r="P15" s="625"/>
      <c r="Q15" s="626"/>
      <c r="R15" s="627" t="s">
        <v>234</v>
      </c>
      <c r="S15" s="628"/>
      <c r="T15" s="628"/>
      <c r="U15" s="628"/>
      <c r="V15" s="628"/>
      <c r="W15" s="628"/>
      <c r="X15" s="628"/>
      <c r="Y15" s="629"/>
      <c r="Z15" s="663" t="s">
        <v>130</v>
      </c>
      <c r="AA15" s="663"/>
      <c r="AB15" s="663"/>
      <c r="AC15" s="663"/>
      <c r="AD15" s="664" t="s">
        <v>258</v>
      </c>
      <c r="AE15" s="664"/>
      <c r="AF15" s="664"/>
      <c r="AG15" s="664"/>
      <c r="AH15" s="664"/>
      <c r="AI15" s="664"/>
      <c r="AJ15" s="664"/>
      <c r="AK15" s="664"/>
      <c r="AL15" s="630" t="s">
        <v>130</v>
      </c>
      <c r="AM15" s="631"/>
      <c r="AN15" s="631"/>
      <c r="AO15" s="665"/>
      <c r="AP15" s="624" t="s">
        <v>261</v>
      </c>
      <c r="AQ15" s="625"/>
      <c r="AR15" s="625"/>
      <c r="AS15" s="625"/>
      <c r="AT15" s="625"/>
      <c r="AU15" s="625"/>
      <c r="AV15" s="625"/>
      <c r="AW15" s="625"/>
      <c r="AX15" s="625"/>
      <c r="AY15" s="625"/>
      <c r="AZ15" s="625"/>
      <c r="BA15" s="625"/>
      <c r="BB15" s="625"/>
      <c r="BC15" s="625"/>
      <c r="BD15" s="625"/>
      <c r="BE15" s="625"/>
      <c r="BF15" s="626"/>
      <c r="BG15" s="627">
        <v>262131</v>
      </c>
      <c r="BH15" s="628"/>
      <c r="BI15" s="628"/>
      <c r="BJ15" s="628"/>
      <c r="BK15" s="628"/>
      <c r="BL15" s="628"/>
      <c r="BM15" s="628"/>
      <c r="BN15" s="629"/>
      <c r="BO15" s="663">
        <v>6.5</v>
      </c>
      <c r="BP15" s="663"/>
      <c r="BQ15" s="663"/>
      <c r="BR15" s="663"/>
      <c r="BS15" s="664" t="s">
        <v>234</v>
      </c>
      <c r="BT15" s="664"/>
      <c r="BU15" s="664"/>
      <c r="BV15" s="664"/>
      <c r="BW15" s="664"/>
      <c r="BX15" s="664"/>
      <c r="BY15" s="664"/>
      <c r="BZ15" s="664"/>
      <c r="CA15" s="664"/>
      <c r="CB15" s="695"/>
      <c r="CD15" s="624" t="s">
        <v>262</v>
      </c>
      <c r="CE15" s="625"/>
      <c r="CF15" s="625"/>
      <c r="CG15" s="625"/>
      <c r="CH15" s="625"/>
      <c r="CI15" s="625"/>
      <c r="CJ15" s="625"/>
      <c r="CK15" s="625"/>
      <c r="CL15" s="625"/>
      <c r="CM15" s="625"/>
      <c r="CN15" s="625"/>
      <c r="CO15" s="625"/>
      <c r="CP15" s="625"/>
      <c r="CQ15" s="626"/>
      <c r="CR15" s="627">
        <v>2539099</v>
      </c>
      <c r="CS15" s="628"/>
      <c r="CT15" s="628"/>
      <c r="CU15" s="628"/>
      <c r="CV15" s="628"/>
      <c r="CW15" s="628"/>
      <c r="CX15" s="628"/>
      <c r="CY15" s="629"/>
      <c r="CZ15" s="663">
        <v>12.9</v>
      </c>
      <c r="DA15" s="663"/>
      <c r="DB15" s="663"/>
      <c r="DC15" s="663"/>
      <c r="DD15" s="633">
        <v>1290394</v>
      </c>
      <c r="DE15" s="628"/>
      <c r="DF15" s="628"/>
      <c r="DG15" s="628"/>
      <c r="DH15" s="628"/>
      <c r="DI15" s="628"/>
      <c r="DJ15" s="628"/>
      <c r="DK15" s="628"/>
      <c r="DL15" s="628"/>
      <c r="DM15" s="628"/>
      <c r="DN15" s="628"/>
      <c r="DO15" s="628"/>
      <c r="DP15" s="629"/>
      <c r="DQ15" s="633">
        <v>970967</v>
      </c>
      <c r="DR15" s="628"/>
      <c r="DS15" s="628"/>
      <c r="DT15" s="628"/>
      <c r="DU15" s="628"/>
      <c r="DV15" s="628"/>
      <c r="DW15" s="628"/>
      <c r="DX15" s="628"/>
      <c r="DY15" s="628"/>
      <c r="DZ15" s="628"/>
      <c r="EA15" s="628"/>
      <c r="EB15" s="628"/>
      <c r="EC15" s="662"/>
    </row>
    <row r="16" spans="2:143" ht="11.25" customHeight="1" x14ac:dyDescent="0.15">
      <c r="B16" s="624" t="s">
        <v>263</v>
      </c>
      <c r="C16" s="625"/>
      <c r="D16" s="625"/>
      <c r="E16" s="625"/>
      <c r="F16" s="625"/>
      <c r="G16" s="625"/>
      <c r="H16" s="625"/>
      <c r="I16" s="625"/>
      <c r="J16" s="625"/>
      <c r="K16" s="625"/>
      <c r="L16" s="625"/>
      <c r="M16" s="625"/>
      <c r="N16" s="625"/>
      <c r="O16" s="625"/>
      <c r="P16" s="625"/>
      <c r="Q16" s="626"/>
      <c r="R16" s="627">
        <v>9106</v>
      </c>
      <c r="S16" s="628"/>
      <c r="T16" s="628"/>
      <c r="U16" s="628"/>
      <c r="V16" s="628"/>
      <c r="W16" s="628"/>
      <c r="X16" s="628"/>
      <c r="Y16" s="629"/>
      <c r="Z16" s="663">
        <v>0</v>
      </c>
      <c r="AA16" s="663"/>
      <c r="AB16" s="663"/>
      <c r="AC16" s="663"/>
      <c r="AD16" s="664">
        <v>9106</v>
      </c>
      <c r="AE16" s="664"/>
      <c r="AF16" s="664"/>
      <c r="AG16" s="664"/>
      <c r="AH16" s="664"/>
      <c r="AI16" s="664"/>
      <c r="AJ16" s="664"/>
      <c r="AK16" s="664"/>
      <c r="AL16" s="630">
        <v>0.1</v>
      </c>
      <c r="AM16" s="631"/>
      <c r="AN16" s="631"/>
      <c r="AO16" s="665"/>
      <c r="AP16" s="624" t="s">
        <v>264</v>
      </c>
      <c r="AQ16" s="625"/>
      <c r="AR16" s="625"/>
      <c r="AS16" s="625"/>
      <c r="AT16" s="625"/>
      <c r="AU16" s="625"/>
      <c r="AV16" s="625"/>
      <c r="AW16" s="625"/>
      <c r="AX16" s="625"/>
      <c r="AY16" s="625"/>
      <c r="AZ16" s="625"/>
      <c r="BA16" s="625"/>
      <c r="BB16" s="625"/>
      <c r="BC16" s="625"/>
      <c r="BD16" s="625"/>
      <c r="BE16" s="625"/>
      <c r="BF16" s="626"/>
      <c r="BG16" s="627" t="s">
        <v>258</v>
      </c>
      <c r="BH16" s="628"/>
      <c r="BI16" s="628"/>
      <c r="BJ16" s="628"/>
      <c r="BK16" s="628"/>
      <c r="BL16" s="628"/>
      <c r="BM16" s="628"/>
      <c r="BN16" s="629"/>
      <c r="BO16" s="663" t="s">
        <v>234</v>
      </c>
      <c r="BP16" s="663"/>
      <c r="BQ16" s="663"/>
      <c r="BR16" s="663"/>
      <c r="BS16" s="664" t="s">
        <v>234</v>
      </c>
      <c r="BT16" s="664"/>
      <c r="BU16" s="664"/>
      <c r="BV16" s="664"/>
      <c r="BW16" s="664"/>
      <c r="BX16" s="664"/>
      <c r="BY16" s="664"/>
      <c r="BZ16" s="664"/>
      <c r="CA16" s="664"/>
      <c r="CB16" s="695"/>
      <c r="CD16" s="624" t="s">
        <v>265</v>
      </c>
      <c r="CE16" s="625"/>
      <c r="CF16" s="625"/>
      <c r="CG16" s="625"/>
      <c r="CH16" s="625"/>
      <c r="CI16" s="625"/>
      <c r="CJ16" s="625"/>
      <c r="CK16" s="625"/>
      <c r="CL16" s="625"/>
      <c r="CM16" s="625"/>
      <c r="CN16" s="625"/>
      <c r="CO16" s="625"/>
      <c r="CP16" s="625"/>
      <c r="CQ16" s="626"/>
      <c r="CR16" s="627" t="s">
        <v>130</v>
      </c>
      <c r="CS16" s="628"/>
      <c r="CT16" s="628"/>
      <c r="CU16" s="628"/>
      <c r="CV16" s="628"/>
      <c r="CW16" s="628"/>
      <c r="CX16" s="628"/>
      <c r="CY16" s="629"/>
      <c r="CZ16" s="663" t="s">
        <v>234</v>
      </c>
      <c r="DA16" s="663"/>
      <c r="DB16" s="663"/>
      <c r="DC16" s="663"/>
      <c r="DD16" s="633" t="s">
        <v>234</v>
      </c>
      <c r="DE16" s="628"/>
      <c r="DF16" s="628"/>
      <c r="DG16" s="628"/>
      <c r="DH16" s="628"/>
      <c r="DI16" s="628"/>
      <c r="DJ16" s="628"/>
      <c r="DK16" s="628"/>
      <c r="DL16" s="628"/>
      <c r="DM16" s="628"/>
      <c r="DN16" s="628"/>
      <c r="DO16" s="628"/>
      <c r="DP16" s="629"/>
      <c r="DQ16" s="633" t="s">
        <v>234</v>
      </c>
      <c r="DR16" s="628"/>
      <c r="DS16" s="628"/>
      <c r="DT16" s="628"/>
      <c r="DU16" s="628"/>
      <c r="DV16" s="628"/>
      <c r="DW16" s="628"/>
      <c r="DX16" s="628"/>
      <c r="DY16" s="628"/>
      <c r="DZ16" s="628"/>
      <c r="EA16" s="628"/>
      <c r="EB16" s="628"/>
      <c r="EC16" s="662"/>
    </row>
    <row r="17" spans="2:133" ht="11.25" customHeight="1" x14ac:dyDescent="0.15">
      <c r="B17" s="624" t="s">
        <v>266</v>
      </c>
      <c r="C17" s="625"/>
      <c r="D17" s="625"/>
      <c r="E17" s="625"/>
      <c r="F17" s="625"/>
      <c r="G17" s="625"/>
      <c r="H17" s="625"/>
      <c r="I17" s="625"/>
      <c r="J17" s="625"/>
      <c r="K17" s="625"/>
      <c r="L17" s="625"/>
      <c r="M17" s="625"/>
      <c r="N17" s="625"/>
      <c r="O17" s="625"/>
      <c r="P17" s="625"/>
      <c r="Q17" s="626"/>
      <c r="R17" s="627">
        <v>63438</v>
      </c>
      <c r="S17" s="628"/>
      <c r="T17" s="628"/>
      <c r="U17" s="628"/>
      <c r="V17" s="628"/>
      <c r="W17" s="628"/>
      <c r="X17" s="628"/>
      <c r="Y17" s="629"/>
      <c r="Z17" s="663">
        <v>0.3</v>
      </c>
      <c r="AA17" s="663"/>
      <c r="AB17" s="663"/>
      <c r="AC17" s="663"/>
      <c r="AD17" s="664">
        <v>63438</v>
      </c>
      <c r="AE17" s="664"/>
      <c r="AF17" s="664"/>
      <c r="AG17" s="664"/>
      <c r="AH17" s="664"/>
      <c r="AI17" s="664"/>
      <c r="AJ17" s="664"/>
      <c r="AK17" s="664"/>
      <c r="AL17" s="630">
        <v>0.7</v>
      </c>
      <c r="AM17" s="631"/>
      <c r="AN17" s="631"/>
      <c r="AO17" s="665"/>
      <c r="AP17" s="624" t="s">
        <v>267</v>
      </c>
      <c r="AQ17" s="625"/>
      <c r="AR17" s="625"/>
      <c r="AS17" s="625"/>
      <c r="AT17" s="625"/>
      <c r="AU17" s="625"/>
      <c r="AV17" s="625"/>
      <c r="AW17" s="625"/>
      <c r="AX17" s="625"/>
      <c r="AY17" s="625"/>
      <c r="AZ17" s="625"/>
      <c r="BA17" s="625"/>
      <c r="BB17" s="625"/>
      <c r="BC17" s="625"/>
      <c r="BD17" s="625"/>
      <c r="BE17" s="625"/>
      <c r="BF17" s="626"/>
      <c r="BG17" s="627" t="s">
        <v>234</v>
      </c>
      <c r="BH17" s="628"/>
      <c r="BI17" s="628"/>
      <c r="BJ17" s="628"/>
      <c r="BK17" s="628"/>
      <c r="BL17" s="628"/>
      <c r="BM17" s="628"/>
      <c r="BN17" s="629"/>
      <c r="BO17" s="663" t="s">
        <v>234</v>
      </c>
      <c r="BP17" s="663"/>
      <c r="BQ17" s="663"/>
      <c r="BR17" s="663"/>
      <c r="BS17" s="664" t="s">
        <v>234</v>
      </c>
      <c r="BT17" s="664"/>
      <c r="BU17" s="664"/>
      <c r="BV17" s="664"/>
      <c r="BW17" s="664"/>
      <c r="BX17" s="664"/>
      <c r="BY17" s="664"/>
      <c r="BZ17" s="664"/>
      <c r="CA17" s="664"/>
      <c r="CB17" s="695"/>
      <c r="CD17" s="624" t="s">
        <v>268</v>
      </c>
      <c r="CE17" s="625"/>
      <c r="CF17" s="625"/>
      <c r="CG17" s="625"/>
      <c r="CH17" s="625"/>
      <c r="CI17" s="625"/>
      <c r="CJ17" s="625"/>
      <c r="CK17" s="625"/>
      <c r="CL17" s="625"/>
      <c r="CM17" s="625"/>
      <c r="CN17" s="625"/>
      <c r="CO17" s="625"/>
      <c r="CP17" s="625"/>
      <c r="CQ17" s="626"/>
      <c r="CR17" s="627">
        <v>1270729</v>
      </c>
      <c r="CS17" s="628"/>
      <c r="CT17" s="628"/>
      <c r="CU17" s="628"/>
      <c r="CV17" s="628"/>
      <c r="CW17" s="628"/>
      <c r="CX17" s="628"/>
      <c r="CY17" s="629"/>
      <c r="CZ17" s="663">
        <v>6.5</v>
      </c>
      <c r="DA17" s="663"/>
      <c r="DB17" s="663"/>
      <c r="DC17" s="663"/>
      <c r="DD17" s="633" t="s">
        <v>234</v>
      </c>
      <c r="DE17" s="628"/>
      <c r="DF17" s="628"/>
      <c r="DG17" s="628"/>
      <c r="DH17" s="628"/>
      <c r="DI17" s="628"/>
      <c r="DJ17" s="628"/>
      <c r="DK17" s="628"/>
      <c r="DL17" s="628"/>
      <c r="DM17" s="628"/>
      <c r="DN17" s="628"/>
      <c r="DO17" s="628"/>
      <c r="DP17" s="629"/>
      <c r="DQ17" s="633">
        <v>1207868</v>
      </c>
      <c r="DR17" s="628"/>
      <c r="DS17" s="628"/>
      <c r="DT17" s="628"/>
      <c r="DU17" s="628"/>
      <c r="DV17" s="628"/>
      <c r="DW17" s="628"/>
      <c r="DX17" s="628"/>
      <c r="DY17" s="628"/>
      <c r="DZ17" s="628"/>
      <c r="EA17" s="628"/>
      <c r="EB17" s="628"/>
      <c r="EC17" s="662"/>
    </row>
    <row r="18" spans="2:133" ht="11.25" customHeight="1" x14ac:dyDescent="0.15">
      <c r="B18" s="624" t="s">
        <v>269</v>
      </c>
      <c r="C18" s="625"/>
      <c r="D18" s="625"/>
      <c r="E18" s="625"/>
      <c r="F18" s="625"/>
      <c r="G18" s="625"/>
      <c r="H18" s="625"/>
      <c r="I18" s="625"/>
      <c r="J18" s="625"/>
      <c r="K18" s="625"/>
      <c r="L18" s="625"/>
      <c r="M18" s="625"/>
      <c r="N18" s="625"/>
      <c r="O18" s="625"/>
      <c r="P18" s="625"/>
      <c r="Q18" s="626"/>
      <c r="R18" s="627">
        <v>35322</v>
      </c>
      <c r="S18" s="628"/>
      <c r="T18" s="628"/>
      <c r="U18" s="628"/>
      <c r="V18" s="628"/>
      <c r="W18" s="628"/>
      <c r="X18" s="628"/>
      <c r="Y18" s="629"/>
      <c r="Z18" s="663">
        <v>0.2</v>
      </c>
      <c r="AA18" s="663"/>
      <c r="AB18" s="663"/>
      <c r="AC18" s="663"/>
      <c r="AD18" s="664">
        <v>35322</v>
      </c>
      <c r="AE18" s="664"/>
      <c r="AF18" s="664"/>
      <c r="AG18" s="664"/>
      <c r="AH18" s="664"/>
      <c r="AI18" s="664"/>
      <c r="AJ18" s="664"/>
      <c r="AK18" s="664"/>
      <c r="AL18" s="630">
        <v>0.4</v>
      </c>
      <c r="AM18" s="631"/>
      <c r="AN18" s="631"/>
      <c r="AO18" s="665"/>
      <c r="AP18" s="624" t="s">
        <v>270</v>
      </c>
      <c r="AQ18" s="625"/>
      <c r="AR18" s="625"/>
      <c r="AS18" s="625"/>
      <c r="AT18" s="625"/>
      <c r="AU18" s="625"/>
      <c r="AV18" s="625"/>
      <c r="AW18" s="625"/>
      <c r="AX18" s="625"/>
      <c r="AY18" s="625"/>
      <c r="AZ18" s="625"/>
      <c r="BA18" s="625"/>
      <c r="BB18" s="625"/>
      <c r="BC18" s="625"/>
      <c r="BD18" s="625"/>
      <c r="BE18" s="625"/>
      <c r="BF18" s="626"/>
      <c r="BG18" s="627" t="s">
        <v>130</v>
      </c>
      <c r="BH18" s="628"/>
      <c r="BI18" s="628"/>
      <c r="BJ18" s="628"/>
      <c r="BK18" s="628"/>
      <c r="BL18" s="628"/>
      <c r="BM18" s="628"/>
      <c r="BN18" s="629"/>
      <c r="BO18" s="663" t="s">
        <v>258</v>
      </c>
      <c r="BP18" s="663"/>
      <c r="BQ18" s="663"/>
      <c r="BR18" s="663"/>
      <c r="BS18" s="664" t="s">
        <v>130</v>
      </c>
      <c r="BT18" s="664"/>
      <c r="BU18" s="664"/>
      <c r="BV18" s="664"/>
      <c r="BW18" s="664"/>
      <c r="BX18" s="664"/>
      <c r="BY18" s="664"/>
      <c r="BZ18" s="664"/>
      <c r="CA18" s="664"/>
      <c r="CB18" s="695"/>
      <c r="CD18" s="624" t="s">
        <v>271</v>
      </c>
      <c r="CE18" s="625"/>
      <c r="CF18" s="625"/>
      <c r="CG18" s="625"/>
      <c r="CH18" s="625"/>
      <c r="CI18" s="625"/>
      <c r="CJ18" s="625"/>
      <c r="CK18" s="625"/>
      <c r="CL18" s="625"/>
      <c r="CM18" s="625"/>
      <c r="CN18" s="625"/>
      <c r="CO18" s="625"/>
      <c r="CP18" s="625"/>
      <c r="CQ18" s="626"/>
      <c r="CR18" s="627" t="s">
        <v>130</v>
      </c>
      <c r="CS18" s="628"/>
      <c r="CT18" s="628"/>
      <c r="CU18" s="628"/>
      <c r="CV18" s="628"/>
      <c r="CW18" s="628"/>
      <c r="CX18" s="628"/>
      <c r="CY18" s="629"/>
      <c r="CZ18" s="663" t="s">
        <v>234</v>
      </c>
      <c r="DA18" s="663"/>
      <c r="DB18" s="663"/>
      <c r="DC18" s="663"/>
      <c r="DD18" s="633" t="s">
        <v>175</v>
      </c>
      <c r="DE18" s="628"/>
      <c r="DF18" s="628"/>
      <c r="DG18" s="628"/>
      <c r="DH18" s="628"/>
      <c r="DI18" s="628"/>
      <c r="DJ18" s="628"/>
      <c r="DK18" s="628"/>
      <c r="DL18" s="628"/>
      <c r="DM18" s="628"/>
      <c r="DN18" s="628"/>
      <c r="DO18" s="628"/>
      <c r="DP18" s="629"/>
      <c r="DQ18" s="633" t="s">
        <v>130</v>
      </c>
      <c r="DR18" s="628"/>
      <c r="DS18" s="628"/>
      <c r="DT18" s="628"/>
      <c r="DU18" s="628"/>
      <c r="DV18" s="628"/>
      <c r="DW18" s="628"/>
      <c r="DX18" s="628"/>
      <c r="DY18" s="628"/>
      <c r="DZ18" s="628"/>
      <c r="EA18" s="628"/>
      <c r="EB18" s="628"/>
      <c r="EC18" s="662"/>
    </row>
    <row r="19" spans="2:133" ht="11.25" customHeight="1" x14ac:dyDescent="0.15">
      <c r="B19" s="624" t="s">
        <v>272</v>
      </c>
      <c r="C19" s="625"/>
      <c r="D19" s="625"/>
      <c r="E19" s="625"/>
      <c r="F19" s="625"/>
      <c r="G19" s="625"/>
      <c r="H19" s="625"/>
      <c r="I19" s="625"/>
      <c r="J19" s="625"/>
      <c r="K19" s="625"/>
      <c r="L19" s="625"/>
      <c r="M19" s="625"/>
      <c r="N19" s="625"/>
      <c r="O19" s="625"/>
      <c r="P19" s="625"/>
      <c r="Q19" s="626"/>
      <c r="R19" s="627">
        <v>31600</v>
      </c>
      <c r="S19" s="628"/>
      <c r="T19" s="628"/>
      <c r="U19" s="628"/>
      <c r="V19" s="628"/>
      <c r="W19" s="628"/>
      <c r="X19" s="628"/>
      <c r="Y19" s="629"/>
      <c r="Z19" s="663">
        <v>0.2</v>
      </c>
      <c r="AA19" s="663"/>
      <c r="AB19" s="663"/>
      <c r="AC19" s="663"/>
      <c r="AD19" s="664">
        <v>31600</v>
      </c>
      <c r="AE19" s="664"/>
      <c r="AF19" s="664"/>
      <c r="AG19" s="664"/>
      <c r="AH19" s="664"/>
      <c r="AI19" s="664"/>
      <c r="AJ19" s="664"/>
      <c r="AK19" s="664"/>
      <c r="AL19" s="630">
        <v>0.4</v>
      </c>
      <c r="AM19" s="631"/>
      <c r="AN19" s="631"/>
      <c r="AO19" s="665"/>
      <c r="AP19" s="624" t="s">
        <v>273</v>
      </c>
      <c r="AQ19" s="625"/>
      <c r="AR19" s="625"/>
      <c r="AS19" s="625"/>
      <c r="AT19" s="625"/>
      <c r="AU19" s="625"/>
      <c r="AV19" s="625"/>
      <c r="AW19" s="625"/>
      <c r="AX19" s="625"/>
      <c r="AY19" s="625"/>
      <c r="AZ19" s="625"/>
      <c r="BA19" s="625"/>
      <c r="BB19" s="625"/>
      <c r="BC19" s="625"/>
      <c r="BD19" s="625"/>
      <c r="BE19" s="625"/>
      <c r="BF19" s="626"/>
      <c r="BG19" s="627">
        <v>10705</v>
      </c>
      <c r="BH19" s="628"/>
      <c r="BI19" s="628"/>
      <c r="BJ19" s="628"/>
      <c r="BK19" s="628"/>
      <c r="BL19" s="628"/>
      <c r="BM19" s="628"/>
      <c r="BN19" s="629"/>
      <c r="BO19" s="663">
        <v>0.3</v>
      </c>
      <c r="BP19" s="663"/>
      <c r="BQ19" s="663"/>
      <c r="BR19" s="663"/>
      <c r="BS19" s="664" t="s">
        <v>234</v>
      </c>
      <c r="BT19" s="664"/>
      <c r="BU19" s="664"/>
      <c r="BV19" s="664"/>
      <c r="BW19" s="664"/>
      <c r="BX19" s="664"/>
      <c r="BY19" s="664"/>
      <c r="BZ19" s="664"/>
      <c r="CA19" s="664"/>
      <c r="CB19" s="695"/>
      <c r="CD19" s="624" t="s">
        <v>274</v>
      </c>
      <c r="CE19" s="625"/>
      <c r="CF19" s="625"/>
      <c r="CG19" s="625"/>
      <c r="CH19" s="625"/>
      <c r="CI19" s="625"/>
      <c r="CJ19" s="625"/>
      <c r="CK19" s="625"/>
      <c r="CL19" s="625"/>
      <c r="CM19" s="625"/>
      <c r="CN19" s="625"/>
      <c r="CO19" s="625"/>
      <c r="CP19" s="625"/>
      <c r="CQ19" s="626"/>
      <c r="CR19" s="627" t="s">
        <v>258</v>
      </c>
      <c r="CS19" s="628"/>
      <c r="CT19" s="628"/>
      <c r="CU19" s="628"/>
      <c r="CV19" s="628"/>
      <c r="CW19" s="628"/>
      <c r="CX19" s="628"/>
      <c r="CY19" s="629"/>
      <c r="CZ19" s="663" t="s">
        <v>234</v>
      </c>
      <c r="DA19" s="663"/>
      <c r="DB19" s="663"/>
      <c r="DC19" s="663"/>
      <c r="DD19" s="633" t="s">
        <v>130</v>
      </c>
      <c r="DE19" s="628"/>
      <c r="DF19" s="628"/>
      <c r="DG19" s="628"/>
      <c r="DH19" s="628"/>
      <c r="DI19" s="628"/>
      <c r="DJ19" s="628"/>
      <c r="DK19" s="628"/>
      <c r="DL19" s="628"/>
      <c r="DM19" s="628"/>
      <c r="DN19" s="628"/>
      <c r="DO19" s="628"/>
      <c r="DP19" s="629"/>
      <c r="DQ19" s="633" t="s">
        <v>234</v>
      </c>
      <c r="DR19" s="628"/>
      <c r="DS19" s="628"/>
      <c r="DT19" s="628"/>
      <c r="DU19" s="628"/>
      <c r="DV19" s="628"/>
      <c r="DW19" s="628"/>
      <c r="DX19" s="628"/>
      <c r="DY19" s="628"/>
      <c r="DZ19" s="628"/>
      <c r="EA19" s="628"/>
      <c r="EB19" s="628"/>
      <c r="EC19" s="662"/>
    </row>
    <row r="20" spans="2:133" ht="11.25" customHeight="1" x14ac:dyDescent="0.15">
      <c r="B20" s="696" t="s">
        <v>275</v>
      </c>
      <c r="C20" s="697"/>
      <c r="D20" s="697"/>
      <c r="E20" s="697"/>
      <c r="F20" s="697"/>
      <c r="G20" s="697"/>
      <c r="H20" s="697"/>
      <c r="I20" s="697"/>
      <c r="J20" s="697"/>
      <c r="K20" s="697"/>
      <c r="L20" s="697"/>
      <c r="M20" s="697"/>
      <c r="N20" s="697"/>
      <c r="O20" s="697"/>
      <c r="P20" s="697"/>
      <c r="Q20" s="698"/>
      <c r="R20" s="627">
        <v>3722</v>
      </c>
      <c r="S20" s="628"/>
      <c r="T20" s="628"/>
      <c r="U20" s="628"/>
      <c r="V20" s="628"/>
      <c r="W20" s="628"/>
      <c r="X20" s="628"/>
      <c r="Y20" s="629"/>
      <c r="Z20" s="663">
        <v>0</v>
      </c>
      <c r="AA20" s="663"/>
      <c r="AB20" s="663"/>
      <c r="AC20" s="663"/>
      <c r="AD20" s="664">
        <v>3722</v>
      </c>
      <c r="AE20" s="664"/>
      <c r="AF20" s="664"/>
      <c r="AG20" s="664"/>
      <c r="AH20" s="664"/>
      <c r="AI20" s="664"/>
      <c r="AJ20" s="664"/>
      <c r="AK20" s="664"/>
      <c r="AL20" s="630">
        <v>0</v>
      </c>
      <c r="AM20" s="631"/>
      <c r="AN20" s="631"/>
      <c r="AO20" s="665"/>
      <c r="AP20" s="624" t="s">
        <v>276</v>
      </c>
      <c r="AQ20" s="625"/>
      <c r="AR20" s="625"/>
      <c r="AS20" s="625"/>
      <c r="AT20" s="625"/>
      <c r="AU20" s="625"/>
      <c r="AV20" s="625"/>
      <c r="AW20" s="625"/>
      <c r="AX20" s="625"/>
      <c r="AY20" s="625"/>
      <c r="AZ20" s="625"/>
      <c r="BA20" s="625"/>
      <c r="BB20" s="625"/>
      <c r="BC20" s="625"/>
      <c r="BD20" s="625"/>
      <c r="BE20" s="625"/>
      <c r="BF20" s="626"/>
      <c r="BG20" s="627">
        <v>10705</v>
      </c>
      <c r="BH20" s="628"/>
      <c r="BI20" s="628"/>
      <c r="BJ20" s="628"/>
      <c r="BK20" s="628"/>
      <c r="BL20" s="628"/>
      <c r="BM20" s="628"/>
      <c r="BN20" s="629"/>
      <c r="BO20" s="663">
        <v>0.3</v>
      </c>
      <c r="BP20" s="663"/>
      <c r="BQ20" s="663"/>
      <c r="BR20" s="663"/>
      <c r="BS20" s="664" t="s">
        <v>234</v>
      </c>
      <c r="BT20" s="664"/>
      <c r="BU20" s="664"/>
      <c r="BV20" s="664"/>
      <c r="BW20" s="664"/>
      <c r="BX20" s="664"/>
      <c r="BY20" s="664"/>
      <c r="BZ20" s="664"/>
      <c r="CA20" s="664"/>
      <c r="CB20" s="695"/>
      <c r="CD20" s="624" t="s">
        <v>277</v>
      </c>
      <c r="CE20" s="625"/>
      <c r="CF20" s="625"/>
      <c r="CG20" s="625"/>
      <c r="CH20" s="625"/>
      <c r="CI20" s="625"/>
      <c r="CJ20" s="625"/>
      <c r="CK20" s="625"/>
      <c r="CL20" s="625"/>
      <c r="CM20" s="625"/>
      <c r="CN20" s="625"/>
      <c r="CO20" s="625"/>
      <c r="CP20" s="625"/>
      <c r="CQ20" s="626"/>
      <c r="CR20" s="627">
        <v>19665830</v>
      </c>
      <c r="CS20" s="628"/>
      <c r="CT20" s="628"/>
      <c r="CU20" s="628"/>
      <c r="CV20" s="628"/>
      <c r="CW20" s="628"/>
      <c r="CX20" s="628"/>
      <c r="CY20" s="629"/>
      <c r="CZ20" s="663">
        <v>100</v>
      </c>
      <c r="DA20" s="663"/>
      <c r="DB20" s="663"/>
      <c r="DC20" s="663"/>
      <c r="DD20" s="633">
        <v>2696681</v>
      </c>
      <c r="DE20" s="628"/>
      <c r="DF20" s="628"/>
      <c r="DG20" s="628"/>
      <c r="DH20" s="628"/>
      <c r="DI20" s="628"/>
      <c r="DJ20" s="628"/>
      <c r="DK20" s="628"/>
      <c r="DL20" s="628"/>
      <c r="DM20" s="628"/>
      <c r="DN20" s="628"/>
      <c r="DO20" s="628"/>
      <c r="DP20" s="629"/>
      <c r="DQ20" s="633">
        <v>9722941</v>
      </c>
      <c r="DR20" s="628"/>
      <c r="DS20" s="628"/>
      <c r="DT20" s="628"/>
      <c r="DU20" s="628"/>
      <c r="DV20" s="628"/>
      <c r="DW20" s="628"/>
      <c r="DX20" s="628"/>
      <c r="DY20" s="628"/>
      <c r="DZ20" s="628"/>
      <c r="EA20" s="628"/>
      <c r="EB20" s="628"/>
      <c r="EC20" s="662"/>
    </row>
    <row r="21" spans="2:133" ht="11.25" customHeight="1" x14ac:dyDescent="0.15">
      <c r="B21" s="624" t="s">
        <v>278</v>
      </c>
      <c r="C21" s="625"/>
      <c r="D21" s="625"/>
      <c r="E21" s="625"/>
      <c r="F21" s="625"/>
      <c r="G21" s="625"/>
      <c r="H21" s="625"/>
      <c r="I21" s="625"/>
      <c r="J21" s="625"/>
      <c r="K21" s="625"/>
      <c r="L21" s="625"/>
      <c r="M21" s="625"/>
      <c r="N21" s="625"/>
      <c r="O21" s="625"/>
      <c r="P21" s="625"/>
      <c r="Q21" s="626"/>
      <c r="R21" s="627">
        <v>3847320</v>
      </c>
      <c r="S21" s="628"/>
      <c r="T21" s="628"/>
      <c r="U21" s="628"/>
      <c r="V21" s="628"/>
      <c r="W21" s="628"/>
      <c r="X21" s="628"/>
      <c r="Y21" s="629"/>
      <c r="Z21" s="663">
        <v>18.899999999999999</v>
      </c>
      <c r="AA21" s="663"/>
      <c r="AB21" s="663"/>
      <c r="AC21" s="663"/>
      <c r="AD21" s="664">
        <v>3281062</v>
      </c>
      <c r="AE21" s="664"/>
      <c r="AF21" s="664"/>
      <c r="AG21" s="664"/>
      <c r="AH21" s="664"/>
      <c r="AI21" s="664"/>
      <c r="AJ21" s="664"/>
      <c r="AK21" s="664"/>
      <c r="AL21" s="630">
        <v>37.700000000000003</v>
      </c>
      <c r="AM21" s="631"/>
      <c r="AN21" s="631"/>
      <c r="AO21" s="665"/>
      <c r="AP21" s="624" t="s">
        <v>279</v>
      </c>
      <c r="AQ21" s="699"/>
      <c r="AR21" s="699"/>
      <c r="AS21" s="699"/>
      <c r="AT21" s="699"/>
      <c r="AU21" s="699"/>
      <c r="AV21" s="699"/>
      <c r="AW21" s="699"/>
      <c r="AX21" s="699"/>
      <c r="AY21" s="699"/>
      <c r="AZ21" s="699"/>
      <c r="BA21" s="699"/>
      <c r="BB21" s="699"/>
      <c r="BC21" s="699"/>
      <c r="BD21" s="699"/>
      <c r="BE21" s="699"/>
      <c r="BF21" s="700"/>
      <c r="BG21" s="627">
        <v>10705</v>
      </c>
      <c r="BH21" s="628"/>
      <c r="BI21" s="628"/>
      <c r="BJ21" s="628"/>
      <c r="BK21" s="628"/>
      <c r="BL21" s="628"/>
      <c r="BM21" s="628"/>
      <c r="BN21" s="629"/>
      <c r="BO21" s="663">
        <v>0.3</v>
      </c>
      <c r="BP21" s="663"/>
      <c r="BQ21" s="663"/>
      <c r="BR21" s="663"/>
      <c r="BS21" s="664" t="s">
        <v>234</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280</v>
      </c>
      <c r="C22" s="625"/>
      <c r="D22" s="625"/>
      <c r="E22" s="625"/>
      <c r="F22" s="625"/>
      <c r="G22" s="625"/>
      <c r="H22" s="625"/>
      <c r="I22" s="625"/>
      <c r="J22" s="625"/>
      <c r="K22" s="625"/>
      <c r="L22" s="625"/>
      <c r="M22" s="625"/>
      <c r="N22" s="625"/>
      <c r="O22" s="625"/>
      <c r="P22" s="625"/>
      <c r="Q22" s="626"/>
      <c r="R22" s="627">
        <v>3281062</v>
      </c>
      <c r="S22" s="628"/>
      <c r="T22" s="628"/>
      <c r="U22" s="628"/>
      <c r="V22" s="628"/>
      <c r="W22" s="628"/>
      <c r="X22" s="628"/>
      <c r="Y22" s="629"/>
      <c r="Z22" s="663">
        <v>16.100000000000001</v>
      </c>
      <c r="AA22" s="663"/>
      <c r="AB22" s="663"/>
      <c r="AC22" s="663"/>
      <c r="AD22" s="664">
        <v>3281062</v>
      </c>
      <c r="AE22" s="664"/>
      <c r="AF22" s="664"/>
      <c r="AG22" s="664"/>
      <c r="AH22" s="664"/>
      <c r="AI22" s="664"/>
      <c r="AJ22" s="664"/>
      <c r="AK22" s="664"/>
      <c r="AL22" s="630">
        <v>37.700000000000003</v>
      </c>
      <c r="AM22" s="631"/>
      <c r="AN22" s="631"/>
      <c r="AO22" s="665"/>
      <c r="AP22" s="624" t="s">
        <v>281</v>
      </c>
      <c r="AQ22" s="699"/>
      <c r="AR22" s="699"/>
      <c r="AS22" s="699"/>
      <c r="AT22" s="699"/>
      <c r="AU22" s="699"/>
      <c r="AV22" s="699"/>
      <c r="AW22" s="699"/>
      <c r="AX22" s="699"/>
      <c r="AY22" s="699"/>
      <c r="AZ22" s="699"/>
      <c r="BA22" s="699"/>
      <c r="BB22" s="699"/>
      <c r="BC22" s="699"/>
      <c r="BD22" s="699"/>
      <c r="BE22" s="699"/>
      <c r="BF22" s="700"/>
      <c r="BG22" s="627" t="s">
        <v>234</v>
      </c>
      <c r="BH22" s="628"/>
      <c r="BI22" s="628"/>
      <c r="BJ22" s="628"/>
      <c r="BK22" s="628"/>
      <c r="BL22" s="628"/>
      <c r="BM22" s="628"/>
      <c r="BN22" s="629"/>
      <c r="BO22" s="663" t="s">
        <v>130</v>
      </c>
      <c r="BP22" s="663"/>
      <c r="BQ22" s="663"/>
      <c r="BR22" s="663"/>
      <c r="BS22" s="664" t="s">
        <v>130</v>
      </c>
      <c r="BT22" s="664"/>
      <c r="BU22" s="664"/>
      <c r="BV22" s="664"/>
      <c r="BW22" s="664"/>
      <c r="BX22" s="664"/>
      <c r="BY22" s="664"/>
      <c r="BZ22" s="664"/>
      <c r="CA22" s="664"/>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283</v>
      </c>
      <c r="C23" s="625"/>
      <c r="D23" s="625"/>
      <c r="E23" s="625"/>
      <c r="F23" s="625"/>
      <c r="G23" s="625"/>
      <c r="H23" s="625"/>
      <c r="I23" s="625"/>
      <c r="J23" s="625"/>
      <c r="K23" s="625"/>
      <c r="L23" s="625"/>
      <c r="M23" s="625"/>
      <c r="N23" s="625"/>
      <c r="O23" s="625"/>
      <c r="P23" s="625"/>
      <c r="Q23" s="626"/>
      <c r="R23" s="627">
        <v>566258</v>
      </c>
      <c r="S23" s="628"/>
      <c r="T23" s="628"/>
      <c r="U23" s="628"/>
      <c r="V23" s="628"/>
      <c r="W23" s="628"/>
      <c r="X23" s="628"/>
      <c r="Y23" s="629"/>
      <c r="Z23" s="663">
        <v>2.8</v>
      </c>
      <c r="AA23" s="663"/>
      <c r="AB23" s="663"/>
      <c r="AC23" s="663"/>
      <c r="AD23" s="664" t="s">
        <v>234</v>
      </c>
      <c r="AE23" s="664"/>
      <c r="AF23" s="664"/>
      <c r="AG23" s="664"/>
      <c r="AH23" s="664"/>
      <c r="AI23" s="664"/>
      <c r="AJ23" s="664"/>
      <c r="AK23" s="664"/>
      <c r="AL23" s="630" t="s">
        <v>234</v>
      </c>
      <c r="AM23" s="631"/>
      <c r="AN23" s="631"/>
      <c r="AO23" s="665"/>
      <c r="AP23" s="624" t="s">
        <v>284</v>
      </c>
      <c r="AQ23" s="699"/>
      <c r="AR23" s="699"/>
      <c r="AS23" s="699"/>
      <c r="AT23" s="699"/>
      <c r="AU23" s="699"/>
      <c r="AV23" s="699"/>
      <c r="AW23" s="699"/>
      <c r="AX23" s="699"/>
      <c r="AY23" s="699"/>
      <c r="AZ23" s="699"/>
      <c r="BA23" s="699"/>
      <c r="BB23" s="699"/>
      <c r="BC23" s="699"/>
      <c r="BD23" s="699"/>
      <c r="BE23" s="699"/>
      <c r="BF23" s="700"/>
      <c r="BG23" s="627" t="s">
        <v>234</v>
      </c>
      <c r="BH23" s="628"/>
      <c r="BI23" s="628"/>
      <c r="BJ23" s="628"/>
      <c r="BK23" s="628"/>
      <c r="BL23" s="628"/>
      <c r="BM23" s="628"/>
      <c r="BN23" s="629"/>
      <c r="BO23" s="663" t="s">
        <v>234</v>
      </c>
      <c r="BP23" s="663"/>
      <c r="BQ23" s="663"/>
      <c r="BR23" s="663"/>
      <c r="BS23" s="664" t="s">
        <v>234</v>
      </c>
      <c r="BT23" s="664"/>
      <c r="BU23" s="664"/>
      <c r="BV23" s="664"/>
      <c r="BW23" s="664"/>
      <c r="BX23" s="664"/>
      <c r="BY23" s="664"/>
      <c r="BZ23" s="664"/>
      <c r="CA23" s="664"/>
      <c r="CB23" s="695"/>
      <c r="CD23" s="679" t="s">
        <v>222</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15">
      <c r="B24" s="624" t="s">
        <v>290</v>
      </c>
      <c r="C24" s="625"/>
      <c r="D24" s="625"/>
      <c r="E24" s="625"/>
      <c r="F24" s="625"/>
      <c r="G24" s="625"/>
      <c r="H24" s="625"/>
      <c r="I24" s="625"/>
      <c r="J24" s="625"/>
      <c r="K24" s="625"/>
      <c r="L24" s="625"/>
      <c r="M24" s="625"/>
      <c r="N24" s="625"/>
      <c r="O24" s="625"/>
      <c r="P24" s="625"/>
      <c r="Q24" s="626"/>
      <c r="R24" s="627" t="s">
        <v>175</v>
      </c>
      <c r="S24" s="628"/>
      <c r="T24" s="628"/>
      <c r="U24" s="628"/>
      <c r="V24" s="628"/>
      <c r="W24" s="628"/>
      <c r="X24" s="628"/>
      <c r="Y24" s="629"/>
      <c r="Z24" s="663" t="s">
        <v>130</v>
      </c>
      <c r="AA24" s="663"/>
      <c r="AB24" s="663"/>
      <c r="AC24" s="663"/>
      <c r="AD24" s="664" t="s">
        <v>130</v>
      </c>
      <c r="AE24" s="664"/>
      <c r="AF24" s="664"/>
      <c r="AG24" s="664"/>
      <c r="AH24" s="664"/>
      <c r="AI24" s="664"/>
      <c r="AJ24" s="664"/>
      <c r="AK24" s="664"/>
      <c r="AL24" s="630" t="s">
        <v>175</v>
      </c>
      <c r="AM24" s="631"/>
      <c r="AN24" s="631"/>
      <c r="AO24" s="665"/>
      <c r="AP24" s="624" t="s">
        <v>291</v>
      </c>
      <c r="AQ24" s="699"/>
      <c r="AR24" s="699"/>
      <c r="AS24" s="699"/>
      <c r="AT24" s="699"/>
      <c r="AU24" s="699"/>
      <c r="AV24" s="699"/>
      <c r="AW24" s="699"/>
      <c r="AX24" s="699"/>
      <c r="AY24" s="699"/>
      <c r="AZ24" s="699"/>
      <c r="BA24" s="699"/>
      <c r="BB24" s="699"/>
      <c r="BC24" s="699"/>
      <c r="BD24" s="699"/>
      <c r="BE24" s="699"/>
      <c r="BF24" s="700"/>
      <c r="BG24" s="627" t="s">
        <v>234</v>
      </c>
      <c r="BH24" s="628"/>
      <c r="BI24" s="628"/>
      <c r="BJ24" s="628"/>
      <c r="BK24" s="628"/>
      <c r="BL24" s="628"/>
      <c r="BM24" s="628"/>
      <c r="BN24" s="629"/>
      <c r="BO24" s="663" t="s">
        <v>234</v>
      </c>
      <c r="BP24" s="663"/>
      <c r="BQ24" s="663"/>
      <c r="BR24" s="663"/>
      <c r="BS24" s="664" t="s">
        <v>234</v>
      </c>
      <c r="BT24" s="664"/>
      <c r="BU24" s="664"/>
      <c r="BV24" s="664"/>
      <c r="BW24" s="664"/>
      <c r="BX24" s="664"/>
      <c r="BY24" s="664"/>
      <c r="BZ24" s="664"/>
      <c r="CA24" s="664"/>
      <c r="CB24" s="695"/>
      <c r="CD24" s="676" t="s">
        <v>292</v>
      </c>
      <c r="CE24" s="677"/>
      <c r="CF24" s="677"/>
      <c r="CG24" s="677"/>
      <c r="CH24" s="677"/>
      <c r="CI24" s="677"/>
      <c r="CJ24" s="677"/>
      <c r="CK24" s="677"/>
      <c r="CL24" s="677"/>
      <c r="CM24" s="677"/>
      <c r="CN24" s="677"/>
      <c r="CO24" s="677"/>
      <c r="CP24" s="677"/>
      <c r="CQ24" s="678"/>
      <c r="CR24" s="673">
        <v>7866075</v>
      </c>
      <c r="CS24" s="674"/>
      <c r="CT24" s="674"/>
      <c r="CU24" s="674"/>
      <c r="CV24" s="674"/>
      <c r="CW24" s="674"/>
      <c r="CX24" s="674"/>
      <c r="CY24" s="702"/>
      <c r="CZ24" s="703">
        <v>40</v>
      </c>
      <c r="DA24" s="686"/>
      <c r="DB24" s="686"/>
      <c r="DC24" s="705"/>
      <c r="DD24" s="701">
        <v>4451138</v>
      </c>
      <c r="DE24" s="674"/>
      <c r="DF24" s="674"/>
      <c r="DG24" s="674"/>
      <c r="DH24" s="674"/>
      <c r="DI24" s="674"/>
      <c r="DJ24" s="674"/>
      <c r="DK24" s="702"/>
      <c r="DL24" s="701">
        <v>4379285</v>
      </c>
      <c r="DM24" s="674"/>
      <c r="DN24" s="674"/>
      <c r="DO24" s="674"/>
      <c r="DP24" s="674"/>
      <c r="DQ24" s="674"/>
      <c r="DR24" s="674"/>
      <c r="DS24" s="674"/>
      <c r="DT24" s="674"/>
      <c r="DU24" s="674"/>
      <c r="DV24" s="702"/>
      <c r="DW24" s="703">
        <v>49.5</v>
      </c>
      <c r="DX24" s="686"/>
      <c r="DY24" s="686"/>
      <c r="DZ24" s="686"/>
      <c r="EA24" s="686"/>
      <c r="EB24" s="686"/>
      <c r="EC24" s="704"/>
    </row>
    <row r="25" spans="2:133" ht="11.25" customHeight="1" x14ac:dyDescent="0.15">
      <c r="B25" s="624" t="s">
        <v>293</v>
      </c>
      <c r="C25" s="625"/>
      <c r="D25" s="625"/>
      <c r="E25" s="625"/>
      <c r="F25" s="625"/>
      <c r="G25" s="625"/>
      <c r="H25" s="625"/>
      <c r="I25" s="625"/>
      <c r="J25" s="625"/>
      <c r="K25" s="625"/>
      <c r="L25" s="625"/>
      <c r="M25" s="625"/>
      <c r="N25" s="625"/>
      <c r="O25" s="625"/>
      <c r="P25" s="625"/>
      <c r="Q25" s="626"/>
      <c r="R25" s="627">
        <v>8995482</v>
      </c>
      <c r="S25" s="628"/>
      <c r="T25" s="628"/>
      <c r="U25" s="628"/>
      <c r="V25" s="628"/>
      <c r="W25" s="628"/>
      <c r="X25" s="628"/>
      <c r="Y25" s="629"/>
      <c r="Z25" s="663">
        <v>44.2</v>
      </c>
      <c r="AA25" s="663"/>
      <c r="AB25" s="663"/>
      <c r="AC25" s="663"/>
      <c r="AD25" s="664">
        <v>8429224</v>
      </c>
      <c r="AE25" s="664"/>
      <c r="AF25" s="664"/>
      <c r="AG25" s="664"/>
      <c r="AH25" s="664"/>
      <c r="AI25" s="664"/>
      <c r="AJ25" s="664"/>
      <c r="AK25" s="664"/>
      <c r="AL25" s="630">
        <v>96.9</v>
      </c>
      <c r="AM25" s="631"/>
      <c r="AN25" s="631"/>
      <c r="AO25" s="665"/>
      <c r="AP25" s="624" t="s">
        <v>294</v>
      </c>
      <c r="AQ25" s="699"/>
      <c r="AR25" s="699"/>
      <c r="AS25" s="699"/>
      <c r="AT25" s="699"/>
      <c r="AU25" s="699"/>
      <c r="AV25" s="699"/>
      <c r="AW25" s="699"/>
      <c r="AX25" s="699"/>
      <c r="AY25" s="699"/>
      <c r="AZ25" s="699"/>
      <c r="BA25" s="699"/>
      <c r="BB25" s="699"/>
      <c r="BC25" s="699"/>
      <c r="BD25" s="699"/>
      <c r="BE25" s="699"/>
      <c r="BF25" s="700"/>
      <c r="BG25" s="627" t="s">
        <v>234</v>
      </c>
      <c r="BH25" s="628"/>
      <c r="BI25" s="628"/>
      <c r="BJ25" s="628"/>
      <c r="BK25" s="628"/>
      <c r="BL25" s="628"/>
      <c r="BM25" s="628"/>
      <c r="BN25" s="629"/>
      <c r="BO25" s="663" t="s">
        <v>234</v>
      </c>
      <c r="BP25" s="663"/>
      <c r="BQ25" s="663"/>
      <c r="BR25" s="663"/>
      <c r="BS25" s="664" t="s">
        <v>258</v>
      </c>
      <c r="BT25" s="664"/>
      <c r="BU25" s="664"/>
      <c r="BV25" s="664"/>
      <c r="BW25" s="664"/>
      <c r="BX25" s="664"/>
      <c r="BY25" s="664"/>
      <c r="BZ25" s="664"/>
      <c r="CA25" s="664"/>
      <c r="CB25" s="695"/>
      <c r="CD25" s="624" t="s">
        <v>295</v>
      </c>
      <c r="CE25" s="625"/>
      <c r="CF25" s="625"/>
      <c r="CG25" s="625"/>
      <c r="CH25" s="625"/>
      <c r="CI25" s="625"/>
      <c r="CJ25" s="625"/>
      <c r="CK25" s="625"/>
      <c r="CL25" s="625"/>
      <c r="CM25" s="625"/>
      <c r="CN25" s="625"/>
      <c r="CO25" s="625"/>
      <c r="CP25" s="625"/>
      <c r="CQ25" s="626"/>
      <c r="CR25" s="627">
        <v>2555548</v>
      </c>
      <c r="CS25" s="636"/>
      <c r="CT25" s="636"/>
      <c r="CU25" s="636"/>
      <c r="CV25" s="636"/>
      <c r="CW25" s="636"/>
      <c r="CX25" s="636"/>
      <c r="CY25" s="637"/>
      <c r="CZ25" s="630">
        <v>13</v>
      </c>
      <c r="DA25" s="638"/>
      <c r="DB25" s="638"/>
      <c r="DC25" s="639"/>
      <c r="DD25" s="633">
        <v>2251863</v>
      </c>
      <c r="DE25" s="636"/>
      <c r="DF25" s="636"/>
      <c r="DG25" s="636"/>
      <c r="DH25" s="636"/>
      <c r="DI25" s="636"/>
      <c r="DJ25" s="636"/>
      <c r="DK25" s="637"/>
      <c r="DL25" s="633">
        <v>2194711</v>
      </c>
      <c r="DM25" s="636"/>
      <c r="DN25" s="636"/>
      <c r="DO25" s="636"/>
      <c r="DP25" s="636"/>
      <c r="DQ25" s="636"/>
      <c r="DR25" s="636"/>
      <c r="DS25" s="636"/>
      <c r="DT25" s="636"/>
      <c r="DU25" s="636"/>
      <c r="DV25" s="637"/>
      <c r="DW25" s="630">
        <v>24.8</v>
      </c>
      <c r="DX25" s="638"/>
      <c r="DY25" s="638"/>
      <c r="DZ25" s="638"/>
      <c r="EA25" s="638"/>
      <c r="EB25" s="638"/>
      <c r="EC25" s="652"/>
    </row>
    <row r="26" spans="2:133" ht="11.25" customHeight="1" x14ac:dyDescent="0.15">
      <c r="B26" s="624" t="s">
        <v>296</v>
      </c>
      <c r="C26" s="625"/>
      <c r="D26" s="625"/>
      <c r="E26" s="625"/>
      <c r="F26" s="625"/>
      <c r="G26" s="625"/>
      <c r="H26" s="625"/>
      <c r="I26" s="625"/>
      <c r="J26" s="625"/>
      <c r="K26" s="625"/>
      <c r="L26" s="625"/>
      <c r="M26" s="625"/>
      <c r="N26" s="625"/>
      <c r="O26" s="625"/>
      <c r="P26" s="625"/>
      <c r="Q26" s="626"/>
      <c r="R26" s="627">
        <v>3332</v>
      </c>
      <c r="S26" s="628"/>
      <c r="T26" s="628"/>
      <c r="U26" s="628"/>
      <c r="V26" s="628"/>
      <c r="W26" s="628"/>
      <c r="X26" s="628"/>
      <c r="Y26" s="629"/>
      <c r="Z26" s="663">
        <v>0</v>
      </c>
      <c r="AA26" s="663"/>
      <c r="AB26" s="663"/>
      <c r="AC26" s="663"/>
      <c r="AD26" s="664">
        <v>3332</v>
      </c>
      <c r="AE26" s="664"/>
      <c r="AF26" s="664"/>
      <c r="AG26" s="664"/>
      <c r="AH26" s="664"/>
      <c r="AI26" s="664"/>
      <c r="AJ26" s="664"/>
      <c r="AK26" s="664"/>
      <c r="AL26" s="630">
        <v>0</v>
      </c>
      <c r="AM26" s="631"/>
      <c r="AN26" s="631"/>
      <c r="AO26" s="665"/>
      <c r="AP26" s="624" t="s">
        <v>297</v>
      </c>
      <c r="AQ26" s="699"/>
      <c r="AR26" s="699"/>
      <c r="AS26" s="699"/>
      <c r="AT26" s="699"/>
      <c r="AU26" s="699"/>
      <c r="AV26" s="699"/>
      <c r="AW26" s="699"/>
      <c r="AX26" s="699"/>
      <c r="AY26" s="699"/>
      <c r="AZ26" s="699"/>
      <c r="BA26" s="699"/>
      <c r="BB26" s="699"/>
      <c r="BC26" s="699"/>
      <c r="BD26" s="699"/>
      <c r="BE26" s="699"/>
      <c r="BF26" s="700"/>
      <c r="BG26" s="627" t="s">
        <v>234</v>
      </c>
      <c r="BH26" s="628"/>
      <c r="BI26" s="628"/>
      <c r="BJ26" s="628"/>
      <c r="BK26" s="628"/>
      <c r="BL26" s="628"/>
      <c r="BM26" s="628"/>
      <c r="BN26" s="629"/>
      <c r="BO26" s="663" t="s">
        <v>130</v>
      </c>
      <c r="BP26" s="663"/>
      <c r="BQ26" s="663"/>
      <c r="BR26" s="663"/>
      <c r="BS26" s="664" t="s">
        <v>175</v>
      </c>
      <c r="BT26" s="664"/>
      <c r="BU26" s="664"/>
      <c r="BV26" s="664"/>
      <c r="BW26" s="664"/>
      <c r="BX26" s="664"/>
      <c r="BY26" s="664"/>
      <c r="BZ26" s="664"/>
      <c r="CA26" s="664"/>
      <c r="CB26" s="695"/>
      <c r="CD26" s="624" t="s">
        <v>298</v>
      </c>
      <c r="CE26" s="625"/>
      <c r="CF26" s="625"/>
      <c r="CG26" s="625"/>
      <c r="CH26" s="625"/>
      <c r="CI26" s="625"/>
      <c r="CJ26" s="625"/>
      <c r="CK26" s="625"/>
      <c r="CL26" s="625"/>
      <c r="CM26" s="625"/>
      <c r="CN26" s="625"/>
      <c r="CO26" s="625"/>
      <c r="CP26" s="625"/>
      <c r="CQ26" s="626"/>
      <c r="CR26" s="627">
        <v>1340123</v>
      </c>
      <c r="CS26" s="628"/>
      <c r="CT26" s="628"/>
      <c r="CU26" s="628"/>
      <c r="CV26" s="628"/>
      <c r="CW26" s="628"/>
      <c r="CX26" s="628"/>
      <c r="CY26" s="629"/>
      <c r="CZ26" s="630">
        <v>6.8</v>
      </c>
      <c r="DA26" s="638"/>
      <c r="DB26" s="638"/>
      <c r="DC26" s="639"/>
      <c r="DD26" s="633">
        <v>1213680</v>
      </c>
      <c r="DE26" s="628"/>
      <c r="DF26" s="628"/>
      <c r="DG26" s="628"/>
      <c r="DH26" s="628"/>
      <c r="DI26" s="628"/>
      <c r="DJ26" s="628"/>
      <c r="DK26" s="629"/>
      <c r="DL26" s="633" t="s">
        <v>234</v>
      </c>
      <c r="DM26" s="628"/>
      <c r="DN26" s="628"/>
      <c r="DO26" s="628"/>
      <c r="DP26" s="628"/>
      <c r="DQ26" s="628"/>
      <c r="DR26" s="628"/>
      <c r="DS26" s="628"/>
      <c r="DT26" s="628"/>
      <c r="DU26" s="628"/>
      <c r="DV26" s="629"/>
      <c r="DW26" s="630" t="s">
        <v>258</v>
      </c>
      <c r="DX26" s="638"/>
      <c r="DY26" s="638"/>
      <c r="DZ26" s="638"/>
      <c r="EA26" s="638"/>
      <c r="EB26" s="638"/>
      <c r="EC26" s="652"/>
    </row>
    <row r="27" spans="2:133" ht="11.25" customHeight="1" x14ac:dyDescent="0.15">
      <c r="B27" s="624" t="s">
        <v>299</v>
      </c>
      <c r="C27" s="625"/>
      <c r="D27" s="625"/>
      <c r="E27" s="625"/>
      <c r="F27" s="625"/>
      <c r="G27" s="625"/>
      <c r="H27" s="625"/>
      <c r="I27" s="625"/>
      <c r="J27" s="625"/>
      <c r="K27" s="625"/>
      <c r="L27" s="625"/>
      <c r="M27" s="625"/>
      <c r="N27" s="625"/>
      <c r="O27" s="625"/>
      <c r="P27" s="625"/>
      <c r="Q27" s="626"/>
      <c r="R27" s="627">
        <v>71968</v>
      </c>
      <c r="S27" s="628"/>
      <c r="T27" s="628"/>
      <c r="U27" s="628"/>
      <c r="V27" s="628"/>
      <c r="W27" s="628"/>
      <c r="X27" s="628"/>
      <c r="Y27" s="629"/>
      <c r="Z27" s="663">
        <v>0.4</v>
      </c>
      <c r="AA27" s="663"/>
      <c r="AB27" s="663"/>
      <c r="AC27" s="663"/>
      <c r="AD27" s="664" t="s">
        <v>130</v>
      </c>
      <c r="AE27" s="664"/>
      <c r="AF27" s="664"/>
      <c r="AG27" s="664"/>
      <c r="AH27" s="664"/>
      <c r="AI27" s="664"/>
      <c r="AJ27" s="664"/>
      <c r="AK27" s="664"/>
      <c r="AL27" s="630" t="s">
        <v>130</v>
      </c>
      <c r="AM27" s="631"/>
      <c r="AN27" s="631"/>
      <c r="AO27" s="665"/>
      <c r="AP27" s="624" t="s">
        <v>300</v>
      </c>
      <c r="AQ27" s="625"/>
      <c r="AR27" s="625"/>
      <c r="AS27" s="625"/>
      <c r="AT27" s="625"/>
      <c r="AU27" s="625"/>
      <c r="AV27" s="625"/>
      <c r="AW27" s="625"/>
      <c r="AX27" s="625"/>
      <c r="AY27" s="625"/>
      <c r="AZ27" s="625"/>
      <c r="BA27" s="625"/>
      <c r="BB27" s="625"/>
      <c r="BC27" s="625"/>
      <c r="BD27" s="625"/>
      <c r="BE27" s="625"/>
      <c r="BF27" s="626"/>
      <c r="BG27" s="627">
        <v>4053203</v>
      </c>
      <c r="BH27" s="628"/>
      <c r="BI27" s="628"/>
      <c r="BJ27" s="628"/>
      <c r="BK27" s="628"/>
      <c r="BL27" s="628"/>
      <c r="BM27" s="628"/>
      <c r="BN27" s="629"/>
      <c r="BO27" s="663">
        <v>100</v>
      </c>
      <c r="BP27" s="663"/>
      <c r="BQ27" s="663"/>
      <c r="BR27" s="663"/>
      <c r="BS27" s="664">
        <v>201960</v>
      </c>
      <c r="BT27" s="664"/>
      <c r="BU27" s="664"/>
      <c r="BV27" s="664"/>
      <c r="BW27" s="664"/>
      <c r="BX27" s="664"/>
      <c r="BY27" s="664"/>
      <c r="BZ27" s="664"/>
      <c r="CA27" s="664"/>
      <c r="CB27" s="695"/>
      <c r="CD27" s="624" t="s">
        <v>301</v>
      </c>
      <c r="CE27" s="625"/>
      <c r="CF27" s="625"/>
      <c r="CG27" s="625"/>
      <c r="CH27" s="625"/>
      <c r="CI27" s="625"/>
      <c r="CJ27" s="625"/>
      <c r="CK27" s="625"/>
      <c r="CL27" s="625"/>
      <c r="CM27" s="625"/>
      <c r="CN27" s="625"/>
      <c r="CO27" s="625"/>
      <c r="CP27" s="625"/>
      <c r="CQ27" s="626"/>
      <c r="CR27" s="627">
        <v>4039798</v>
      </c>
      <c r="CS27" s="636"/>
      <c r="CT27" s="636"/>
      <c r="CU27" s="636"/>
      <c r="CV27" s="636"/>
      <c r="CW27" s="636"/>
      <c r="CX27" s="636"/>
      <c r="CY27" s="637"/>
      <c r="CZ27" s="630">
        <v>20.5</v>
      </c>
      <c r="DA27" s="638"/>
      <c r="DB27" s="638"/>
      <c r="DC27" s="639"/>
      <c r="DD27" s="633">
        <v>991407</v>
      </c>
      <c r="DE27" s="636"/>
      <c r="DF27" s="636"/>
      <c r="DG27" s="636"/>
      <c r="DH27" s="636"/>
      <c r="DI27" s="636"/>
      <c r="DJ27" s="636"/>
      <c r="DK27" s="637"/>
      <c r="DL27" s="633">
        <v>978443</v>
      </c>
      <c r="DM27" s="636"/>
      <c r="DN27" s="636"/>
      <c r="DO27" s="636"/>
      <c r="DP27" s="636"/>
      <c r="DQ27" s="636"/>
      <c r="DR27" s="636"/>
      <c r="DS27" s="636"/>
      <c r="DT27" s="636"/>
      <c r="DU27" s="636"/>
      <c r="DV27" s="637"/>
      <c r="DW27" s="630">
        <v>11.1</v>
      </c>
      <c r="DX27" s="638"/>
      <c r="DY27" s="638"/>
      <c r="DZ27" s="638"/>
      <c r="EA27" s="638"/>
      <c r="EB27" s="638"/>
      <c r="EC27" s="652"/>
    </row>
    <row r="28" spans="2:133" ht="11.25" customHeight="1" x14ac:dyDescent="0.15">
      <c r="B28" s="624" t="s">
        <v>302</v>
      </c>
      <c r="C28" s="625"/>
      <c r="D28" s="625"/>
      <c r="E28" s="625"/>
      <c r="F28" s="625"/>
      <c r="G28" s="625"/>
      <c r="H28" s="625"/>
      <c r="I28" s="625"/>
      <c r="J28" s="625"/>
      <c r="K28" s="625"/>
      <c r="L28" s="625"/>
      <c r="M28" s="625"/>
      <c r="N28" s="625"/>
      <c r="O28" s="625"/>
      <c r="P28" s="625"/>
      <c r="Q28" s="626"/>
      <c r="R28" s="627">
        <v>161761</v>
      </c>
      <c r="S28" s="628"/>
      <c r="T28" s="628"/>
      <c r="U28" s="628"/>
      <c r="V28" s="628"/>
      <c r="W28" s="628"/>
      <c r="X28" s="628"/>
      <c r="Y28" s="629"/>
      <c r="Z28" s="663">
        <v>0.8</v>
      </c>
      <c r="AA28" s="663"/>
      <c r="AB28" s="663"/>
      <c r="AC28" s="663"/>
      <c r="AD28" s="664">
        <v>8180</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303</v>
      </c>
      <c r="CE28" s="625"/>
      <c r="CF28" s="625"/>
      <c r="CG28" s="625"/>
      <c r="CH28" s="625"/>
      <c r="CI28" s="625"/>
      <c r="CJ28" s="625"/>
      <c r="CK28" s="625"/>
      <c r="CL28" s="625"/>
      <c r="CM28" s="625"/>
      <c r="CN28" s="625"/>
      <c r="CO28" s="625"/>
      <c r="CP28" s="625"/>
      <c r="CQ28" s="626"/>
      <c r="CR28" s="627">
        <v>1270729</v>
      </c>
      <c r="CS28" s="628"/>
      <c r="CT28" s="628"/>
      <c r="CU28" s="628"/>
      <c r="CV28" s="628"/>
      <c r="CW28" s="628"/>
      <c r="CX28" s="628"/>
      <c r="CY28" s="629"/>
      <c r="CZ28" s="630">
        <v>6.5</v>
      </c>
      <c r="DA28" s="638"/>
      <c r="DB28" s="638"/>
      <c r="DC28" s="639"/>
      <c r="DD28" s="633">
        <v>1207868</v>
      </c>
      <c r="DE28" s="628"/>
      <c r="DF28" s="628"/>
      <c r="DG28" s="628"/>
      <c r="DH28" s="628"/>
      <c r="DI28" s="628"/>
      <c r="DJ28" s="628"/>
      <c r="DK28" s="629"/>
      <c r="DL28" s="633">
        <v>1206131</v>
      </c>
      <c r="DM28" s="628"/>
      <c r="DN28" s="628"/>
      <c r="DO28" s="628"/>
      <c r="DP28" s="628"/>
      <c r="DQ28" s="628"/>
      <c r="DR28" s="628"/>
      <c r="DS28" s="628"/>
      <c r="DT28" s="628"/>
      <c r="DU28" s="628"/>
      <c r="DV28" s="629"/>
      <c r="DW28" s="630">
        <v>13.6</v>
      </c>
      <c r="DX28" s="638"/>
      <c r="DY28" s="638"/>
      <c r="DZ28" s="638"/>
      <c r="EA28" s="638"/>
      <c r="EB28" s="638"/>
      <c r="EC28" s="652"/>
    </row>
    <row r="29" spans="2:133" ht="11.25" customHeight="1" x14ac:dyDescent="0.15">
      <c r="B29" s="624" t="s">
        <v>304</v>
      </c>
      <c r="C29" s="625"/>
      <c r="D29" s="625"/>
      <c r="E29" s="625"/>
      <c r="F29" s="625"/>
      <c r="G29" s="625"/>
      <c r="H29" s="625"/>
      <c r="I29" s="625"/>
      <c r="J29" s="625"/>
      <c r="K29" s="625"/>
      <c r="L29" s="625"/>
      <c r="M29" s="625"/>
      <c r="N29" s="625"/>
      <c r="O29" s="625"/>
      <c r="P29" s="625"/>
      <c r="Q29" s="626"/>
      <c r="R29" s="627">
        <v>114738</v>
      </c>
      <c r="S29" s="628"/>
      <c r="T29" s="628"/>
      <c r="U29" s="628"/>
      <c r="V29" s="628"/>
      <c r="W29" s="628"/>
      <c r="X29" s="628"/>
      <c r="Y29" s="629"/>
      <c r="Z29" s="663">
        <v>0.6</v>
      </c>
      <c r="AA29" s="663"/>
      <c r="AB29" s="663"/>
      <c r="AC29" s="663"/>
      <c r="AD29" s="664" t="s">
        <v>130</v>
      </c>
      <c r="AE29" s="664"/>
      <c r="AF29" s="664"/>
      <c r="AG29" s="664"/>
      <c r="AH29" s="664"/>
      <c r="AI29" s="664"/>
      <c r="AJ29" s="664"/>
      <c r="AK29" s="664"/>
      <c r="AL29" s="630" t="s">
        <v>130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305</v>
      </c>
      <c r="CE29" s="641"/>
      <c r="CF29" s="624" t="s">
        <v>306</v>
      </c>
      <c r="CG29" s="625"/>
      <c r="CH29" s="625"/>
      <c r="CI29" s="625"/>
      <c r="CJ29" s="625"/>
      <c r="CK29" s="625"/>
      <c r="CL29" s="625"/>
      <c r="CM29" s="625"/>
      <c r="CN29" s="625"/>
      <c r="CO29" s="625"/>
      <c r="CP29" s="625"/>
      <c r="CQ29" s="626"/>
      <c r="CR29" s="627">
        <v>1270569</v>
      </c>
      <c r="CS29" s="636"/>
      <c r="CT29" s="636"/>
      <c r="CU29" s="636"/>
      <c r="CV29" s="636"/>
      <c r="CW29" s="636"/>
      <c r="CX29" s="636"/>
      <c r="CY29" s="637"/>
      <c r="CZ29" s="630">
        <v>6.5</v>
      </c>
      <c r="DA29" s="638"/>
      <c r="DB29" s="638"/>
      <c r="DC29" s="639"/>
      <c r="DD29" s="633">
        <v>1207708</v>
      </c>
      <c r="DE29" s="636"/>
      <c r="DF29" s="636"/>
      <c r="DG29" s="636"/>
      <c r="DH29" s="636"/>
      <c r="DI29" s="636"/>
      <c r="DJ29" s="636"/>
      <c r="DK29" s="637"/>
      <c r="DL29" s="633">
        <v>1205971</v>
      </c>
      <c r="DM29" s="636"/>
      <c r="DN29" s="636"/>
      <c r="DO29" s="636"/>
      <c r="DP29" s="636"/>
      <c r="DQ29" s="636"/>
      <c r="DR29" s="636"/>
      <c r="DS29" s="636"/>
      <c r="DT29" s="636"/>
      <c r="DU29" s="636"/>
      <c r="DV29" s="637"/>
      <c r="DW29" s="630">
        <v>13.6</v>
      </c>
      <c r="DX29" s="638"/>
      <c r="DY29" s="638"/>
      <c r="DZ29" s="638"/>
      <c r="EA29" s="638"/>
      <c r="EB29" s="638"/>
      <c r="EC29" s="652"/>
    </row>
    <row r="30" spans="2:133" ht="11.25" customHeight="1" x14ac:dyDescent="0.15">
      <c r="B30" s="624" t="s">
        <v>307</v>
      </c>
      <c r="C30" s="625"/>
      <c r="D30" s="625"/>
      <c r="E30" s="625"/>
      <c r="F30" s="625"/>
      <c r="G30" s="625"/>
      <c r="H30" s="625"/>
      <c r="I30" s="625"/>
      <c r="J30" s="625"/>
      <c r="K30" s="625"/>
      <c r="L30" s="625"/>
      <c r="M30" s="625"/>
      <c r="N30" s="625"/>
      <c r="O30" s="625"/>
      <c r="P30" s="625"/>
      <c r="Q30" s="626"/>
      <c r="R30" s="627">
        <v>4462089</v>
      </c>
      <c r="S30" s="628"/>
      <c r="T30" s="628"/>
      <c r="U30" s="628"/>
      <c r="V30" s="628"/>
      <c r="W30" s="628"/>
      <c r="X30" s="628"/>
      <c r="Y30" s="629"/>
      <c r="Z30" s="663">
        <v>21.9</v>
      </c>
      <c r="AA30" s="663"/>
      <c r="AB30" s="663"/>
      <c r="AC30" s="663"/>
      <c r="AD30" s="664" t="s">
        <v>234</v>
      </c>
      <c r="AE30" s="664"/>
      <c r="AF30" s="664"/>
      <c r="AG30" s="664"/>
      <c r="AH30" s="664"/>
      <c r="AI30" s="664"/>
      <c r="AJ30" s="664"/>
      <c r="AK30" s="664"/>
      <c r="AL30" s="630" t="s">
        <v>130</v>
      </c>
      <c r="AM30" s="631"/>
      <c r="AN30" s="631"/>
      <c r="AO30" s="665"/>
      <c r="AP30" s="679" t="s">
        <v>222</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24" t="s">
        <v>310</v>
      </c>
      <c r="CG30" s="625"/>
      <c r="CH30" s="625"/>
      <c r="CI30" s="625"/>
      <c r="CJ30" s="625"/>
      <c r="CK30" s="625"/>
      <c r="CL30" s="625"/>
      <c r="CM30" s="625"/>
      <c r="CN30" s="625"/>
      <c r="CO30" s="625"/>
      <c r="CP30" s="625"/>
      <c r="CQ30" s="626"/>
      <c r="CR30" s="627">
        <v>1232246</v>
      </c>
      <c r="CS30" s="628"/>
      <c r="CT30" s="628"/>
      <c r="CU30" s="628"/>
      <c r="CV30" s="628"/>
      <c r="CW30" s="628"/>
      <c r="CX30" s="628"/>
      <c r="CY30" s="629"/>
      <c r="CZ30" s="630">
        <v>6.3</v>
      </c>
      <c r="DA30" s="638"/>
      <c r="DB30" s="638"/>
      <c r="DC30" s="639"/>
      <c r="DD30" s="633">
        <v>1169385</v>
      </c>
      <c r="DE30" s="628"/>
      <c r="DF30" s="628"/>
      <c r="DG30" s="628"/>
      <c r="DH30" s="628"/>
      <c r="DI30" s="628"/>
      <c r="DJ30" s="628"/>
      <c r="DK30" s="629"/>
      <c r="DL30" s="633">
        <v>1167648</v>
      </c>
      <c r="DM30" s="628"/>
      <c r="DN30" s="628"/>
      <c r="DO30" s="628"/>
      <c r="DP30" s="628"/>
      <c r="DQ30" s="628"/>
      <c r="DR30" s="628"/>
      <c r="DS30" s="628"/>
      <c r="DT30" s="628"/>
      <c r="DU30" s="628"/>
      <c r="DV30" s="629"/>
      <c r="DW30" s="630">
        <v>13.2</v>
      </c>
      <c r="DX30" s="638"/>
      <c r="DY30" s="638"/>
      <c r="DZ30" s="638"/>
      <c r="EA30" s="638"/>
      <c r="EB30" s="638"/>
      <c r="EC30" s="652"/>
    </row>
    <row r="31" spans="2:133" ht="11.25" customHeight="1" x14ac:dyDescent="0.15">
      <c r="B31" s="696" t="s">
        <v>311</v>
      </c>
      <c r="C31" s="697"/>
      <c r="D31" s="697"/>
      <c r="E31" s="697"/>
      <c r="F31" s="697"/>
      <c r="G31" s="697"/>
      <c r="H31" s="697"/>
      <c r="I31" s="697"/>
      <c r="J31" s="697"/>
      <c r="K31" s="697"/>
      <c r="L31" s="697"/>
      <c r="M31" s="697"/>
      <c r="N31" s="697"/>
      <c r="O31" s="697"/>
      <c r="P31" s="697"/>
      <c r="Q31" s="698"/>
      <c r="R31" s="627">
        <v>226693</v>
      </c>
      <c r="S31" s="628"/>
      <c r="T31" s="628"/>
      <c r="U31" s="628"/>
      <c r="V31" s="628"/>
      <c r="W31" s="628"/>
      <c r="X31" s="628"/>
      <c r="Y31" s="629"/>
      <c r="Z31" s="663">
        <v>1.1000000000000001</v>
      </c>
      <c r="AA31" s="663"/>
      <c r="AB31" s="663"/>
      <c r="AC31" s="663"/>
      <c r="AD31" s="664">
        <v>226693</v>
      </c>
      <c r="AE31" s="664"/>
      <c r="AF31" s="664"/>
      <c r="AG31" s="664"/>
      <c r="AH31" s="664"/>
      <c r="AI31" s="664"/>
      <c r="AJ31" s="664"/>
      <c r="AK31" s="664"/>
      <c r="AL31" s="630">
        <v>2.6</v>
      </c>
      <c r="AM31" s="631"/>
      <c r="AN31" s="631"/>
      <c r="AO31" s="665"/>
      <c r="AP31" s="688" t="s">
        <v>312</v>
      </c>
      <c r="AQ31" s="689"/>
      <c r="AR31" s="689"/>
      <c r="AS31" s="689"/>
      <c r="AT31" s="690" t="s">
        <v>313</v>
      </c>
      <c r="AU31" s="218"/>
      <c r="AV31" s="218"/>
      <c r="AW31" s="218"/>
      <c r="AX31" s="676" t="s">
        <v>187</v>
      </c>
      <c r="AY31" s="677"/>
      <c r="AZ31" s="677"/>
      <c r="BA31" s="677"/>
      <c r="BB31" s="677"/>
      <c r="BC31" s="677"/>
      <c r="BD31" s="677"/>
      <c r="BE31" s="677"/>
      <c r="BF31" s="678"/>
      <c r="BG31" s="684">
        <v>99.7</v>
      </c>
      <c r="BH31" s="685"/>
      <c r="BI31" s="685"/>
      <c r="BJ31" s="685"/>
      <c r="BK31" s="685"/>
      <c r="BL31" s="685"/>
      <c r="BM31" s="686">
        <v>98.4</v>
      </c>
      <c r="BN31" s="685"/>
      <c r="BO31" s="685"/>
      <c r="BP31" s="685"/>
      <c r="BQ31" s="687"/>
      <c r="BR31" s="684">
        <v>99.6</v>
      </c>
      <c r="BS31" s="685"/>
      <c r="BT31" s="685"/>
      <c r="BU31" s="685"/>
      <c r="BV31" s="685"/>
      <c r="BW31" s="685"/>
      <c r="BX31" s="686">
        <v>98.2</v>
      </c>
      <c r="BY31" s="685"/>
      <c r="BZ31" s="685"/>
      <c r="CA31" s="685"/>
      <c r="CB31" s="687"/>
      <c r="CD31" s="642"/>
      <c r="CE31" s="643"/>
      <c r="CF31" s="624" t="s">
        <v>314</v>
      </c>
      <c r="CG31" s="625"/>
      <c r="CH31" s="625"/>
      <c r="CI31" s="625"/>
      <c r="CJ31" s="625"/>
      <c r="CK31" s="625"/>
      <c r="CL31" s="625"/>
      <c r="CM31" s="625"/>
      <c r="CN31" s="625"/>
      <c r="CO31" s="625"/>
      <c r="CP31" s="625"/>
      <c r="CQ31" s="626"/>
      <c r="CR31" s="627">
        <v>38323</v>
      </c>
      <c r="CS31" s="636"/>
      <c r="CT31" s="636"/>
      <c r="CU31" s="636"/>
      <c r="CV31" s="636"/>
      <c r="CW31" s="636"/>
      <c r="CX31" s="636"/>
      <c r="CY31" s="637"/>
      <c r="CZ31" s="630">
        <v>0.2</v>
      </c>
      <c r="DA31" s="638"/>
      <c r="DB31" s="638"/>
      <c r="DC31" s="639"/>
      <c r="DD31" s="633">
        <v>38323</v>
      </c>
      <c r="DE31" s="636"/>
      <c r="DF31" s="636"/>
      <c r="DG31" s="636"/>
      <c r="DH31" s="636"/>
      <c r="DI31" s="636"/>
      <c r="DJ31" s="636"/>
      <c r="DK31" s="637"/>
      <c r="DL31" s="633">
        <v>38323</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15">
      <c r="B32" s="624" t="s">
        <v>315</v>
      </c>
      <c r="C32" s="625"/>
      <c r="D32" s="625"/>
      <c r="E32" s="625"/>
      <c r="F32" s="625"/>
      <c r="G32" s="625"/>
      <c r="H32" s="625"/>
      <c r="I32" s="625"/>
      <c r="J32" s="625"/>
      <c r="K32" s="625"/>
      <c r="L32" s="625"/>
      <c r="M32" s="625"/>
      <c r="N32" s="625"/>
      <c r="O32" s="625"/>
      <c r="P32" s="625"/>
      <c r="Q32" s="626"/>
      <c r="R32" s="627">
        <v>1289376</v>
      </c>
      <c r="S32" s="628"/>
      <c r="T32" s="628"/>
      <c r="U32" s="628"/>
      <c r="V32" s="628"/>
      <c r="W32" s="628"/>
      <c r="X32" s="628"/>
      <c r="Y32" s="629"/>
      <c r="Z32" s="663">
        <v>6.3</v>
      </c>
      <c r="AA32" s="663"/>
      <c r="AB32" s="663"/>
      <c r="AC32" s="663"/>
      <c r="AD32" s="664" t="s">
        <v>258</v>
      </c>
      <c r="AE32" s="664"/>
      <c r="AF32" s="664"/>
      <c r="AG32" s="664"/>
      <c r="AH32" s="664"/>
      <c r="AI32" s="664"/>
      <c r="AJ32" s="664"/>
      <c r="AK32" s="664"/>
      <c r="AL32" s="630" t="s">
        <v>234</v>
      </c>
      <c r="AM32" s="631"/>
      <c r="AN32" s="631"/>
      <c r="AO32" s="665"/>
      <c r="AP32" s="666"/>
      <c r="AQ32" s="667"/>
      <c r="AR32" s="667"/>
      <c r="AS32" s="667"/>
      <c r="AT32" s="691"/>
      <c r="AU32" s="214" t="s">
        <v>316</v>
      </c>
      <c r="AX32" s="624" t="s">
        <v>317</v>
      </c>
      <c r="AY32" s="625"/>
      <c r="AZ32" s="625"/>
      <c r="BA32" s="625"/>
      <c r="BB32" s="625"/>
      <c r="BC32" s="625"/>
      <c r="BD32" s="625"/>
      <c r="BE32" s="625"/>
      <c r="BF32" s="626"/>
      <c r="BG32" s="683">
        <v>99.6</v>
      </c>
      <c r="BH32" s="636"/>
      <c r="BI32" s="636"/>
      <c r="BJ32" s="636"/>
      <c r="BK32" s="636"/>
      <c r="BL32" s="636"/>
      <c r="BM32" s="631">
        <v>98.5</v>
      </c>
      <c r="BN32" s="636"/>
      <c r="BO32" s="636"/>
      <c r="BP32" s="636"/>
      <c r="BQ32" s="661"/>
      <c r="BR32" s="683">
        <v>99.5</v>
      </c>
      <c r="BS32" s="636"/>
      <c r="BT32" s="636"/>
      <c r="BU32" s="636"/>
      <c r="BV32" s="636"/>
      <c r="BW32" s="636"/>
      <c r="BX32" s="631">
        <v>98.3</v>
      </c>
      <c r="BY32" s="636"/>
      <c r="BZ32" s="636"/>
      <c r="CA32" s="636"/>
      <c r="CB32" s="661"/>
      <c r="CD32" s="644"/>
      <c r="CE32" s="645"/>
      <c r="CF32" s="624" t="s">
        <v>318</v>
      </c>
      <c r="CG32" s="625"/>
      <c r="CH32" s="625"/>
      <c r="CI32" s="625"/>
      <c r="CJ32" s="625"/>
      <c r="CK32" s="625"/>
      <c r="CL32" s="625"/>
      <c r="CM32" s="625"/>
      <c r="CN32" s="625"/>
      <c r="CO32" s="625"/>
      <c r="CP32" s="625"/>
      <c r="CQ32" s="626"/>
      <c r="CR32" s="627">
        <v>160</v>
      </c>
      <c r="CS32" s="628"/>
      <c r="CT32" s="628"/>
      <c r="CU32" s="628"/>
      <c r="CV32" s="628"/>
      <c r="CW32" s="628"/>
      <c r="CX32" s="628"/>
      <c r="CY32" s="629"/>
      <c r="CZ32" s="630">
        <v>0</v>
      </c>
      <c r="DA32" s="638"/>
      <c r="DB32" s="638"/>
      <c r="DC32" s="639"/>
      <c r="DD32" s="633">
        <v>160</v>
      </c>
      <c r="DE32" s="628"/>
      <c r="DF32" s="628"/>
      <c r="DG32" s="628"/>
      <c r="DH32" s="628"/>
      <c r="DI32" s="628"/>
      <c r="DJ32" s="628"/>
      <c r="DK32" s="629"/>
      <c r="DL32" s="633">
        <v>160</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319</v>
      </c>
      <c r="C33" s="625"/>
      <c r="D33" s="625"/>
      <c r="E33" s="625"/>
      <c r="F33" s="625"/>
      <c r="G33" s="625"/>
      <c r="H33" s="625"/>
      <c r="I33" s="625"/>
      <c r="J33" s="625"/>
      <c r="K33" s="625"/>
      <c r="L33" s="625"/>
      <c r="M33" s="625"/>
      <c r="N33" s="625"/>
      <c r="O33" s="625"/>
      <c r="P33" s="625"/>
      <c r="Q33" s="626"/>
      <c r="R33" s="627">
        <v>27855</v>
      </c>
      <c r="S33" s="628"/>
      <c r="T33" s="628"/>
      <c r="U33" s="628"/>
      <c r="V33" s="628"/>
      <c r="W33" s="628"/>
      <c r="X33" s="628"/>
      <c r="Y33" s="629"/>
      <c r="Z33" s="663">
        <v>0.1</v>
      </c>
      <c r="AA33" s="663"/>
      <c r="AB33" s="663"/>
      <c r="AC33" s="663"/>
      <c r="AD33" s="664">
        <v>26879</v>
      </c>
      <c r="AE33" s="664"/>
      <c r="AF33" s="664"/>
      <c r="AG33" s="664"/>
      <c r="AH33" s="664"/>
      <c r="AI33" s="664"/>
      <c r="AJ33" s="664"/>
      <c r="AK33" s="664"/>
      <c r="AL33" s="630">
        <v>0.3</v>
      </c>
      <c r="AM33" s="631"/>
      <c r="AN33" s="631"/>
      <c r="AO33" s="665"/>
      <c r="AP33" s="668"/>
      <c r="AQ33" s="669"/>
      <c r="AR33" s="669"/>
      <c r="AS33" s="669"/>
      <c r="AT33" s="692"/>
      <c r="AU33" s="219"/>
      <c r="AV33" s="219"/>
      <c r="AW33" s="219"/>
      <c r="AX33" s="608" t="s">
        <v>320</v>
      </c>
      <c r="AY33" s="609"/>
      <c r="AZ33" s="609"/>
      <c r="BA33" s="609"/>
      <c r="BB33" s="609"/>
      <c r="BC33" s="609"/>
      <c r="BD33" s="609"/>
      <c r="BE33" s="609"/>
      <c r="BF33" s="610"/>
      <c r="BG33" s="682">
        <v>99.7</v>
      </c>
      <c r="BH33" s="612"/>
      <c r="BI33" s="612"/>
      <c r="BJ33" s="612"/>
      <c r="BK33" s="612"/>
      <c r="BL33" s="612"/>
      <c r="BM33" s="656">
        <v>98</v>
      </c>
      <c r="BN33" s="612"/>
      <c r="BO33" s="612"/>
      <c r="BP33" s="612"/>
      <c r="BQ33" s="650"/>
      <c r="BR33" s="682">
        <v>99.7</v>
      </c>
      <c r="BS33" s="612"/>
      <c r="BT33" s="612"/>
      <c r="BU33" s="612"/>
      <c r="BV33" s="612"/>
      <c r="BW33" s="612"/>
      <c r="BX33" s="656">
        <v>97.9</v>
      </c>
      <c r="BY33" s="612"/>
      <c r="BZ33" s="612"/>
      <c r="CA33" s="612"/>
      <c r="CB33" s="650"/>
      <c r="CD33" s="624" t="s">
        <v>321</v>
      </c>
      <c r="CE33" s="625"/>
      <c r="CF33" s="625"/>
      <c r="CG33" s="625"/>
      <c r="CH33" s="625"/>
      <c r="CI33" s="625"/>
      <c r="CJ33" s="625"/>
      <c r="CK33" s="625"/>
      <c r="CL33" s="625"/>
      <c r="CM33" s="625"/>
      <c r="CN33" s="625"/>
      <c r="CO33" s="625"/>
      <c r="CP33" s="625"/>
      <c r="CQ33" s="626"/>
      <c r="CR33" s="627">
        <v>9103074</v>
      </c>
      <c r="CS33" s="636"/>
      <c r="CT33" s="636"/>
      <c r="CU33" s="636"/>
      <c r="CV33" s="636"/>
      <c r="CW33" s="636"/>
      <c r="CX33" s="636"/>
      <c r="CY33" s="637"/>
      <c r="CZ33" s="630">
        <v>46.3</v>
      </c>
      <c r="DA33" s="638"/>
      <c r="DB33" s="638"/>
      <c r="DC33" s="639"/>
      <c r="DD33" s="633">
        <v>4808824</v>
      </c>
      <c r="DE33" s="636"/>
      <c r="DF33" s="636"/>
      <c r="DG33" s="636"/>
      <c r="DH33" s="636"/>
      <c r="DI33" s="636"/>
      <c r="DJ33" s="636"/>
      <c r="DK33" s="637"/>
      <c r="DL33" s="633">
        <v>3679623</v>
      </c>
      <c r="DM33" s="636"/>
      <c r="DN33" s="636"/>
      <c r="DO33" s="636"/>
      <c r="DP33" s="636"/>
      <c r="DQ33" s="636"/>
      <c r="DR33" s="636"/>
      <c r="DS33" s="636"/>
      <c r="DT33" s="636"/>
      <c r="DU33" s="636"/>
      <c r="DV33" s="637"/>
      <c r="DW33" s="630">
        <v>41.6</v>
      </c>
      <c r="DX33" s="638"/>
      <c r="DY33" s="638"/>
      <c r="DZ33" s="638"/>
      <c r="EA33" s="638"/>
      <c r="EB33" s="638"/>
      <c r="EC33" s="652"/>
    </row>
    <row r="34" spans="2:133" ht="11.25" customHeight="1" x14ac:dyDescent="0.15">
      <c r="B34" s="624" t="s">
        <v>322</v>
      </c>
      <c r="C34" s="625"/>
      <c r="D34" s="625"/>
      <c r="E34" s="625"/>
      <c r="F34" s="625"/>
      <c r="G34" s="625"/>
      <c r="H34" s="625"/>
      <c r="I34" s="625"/>
      <c r="J34" s="625"/>
      <c r="K34" s="625"/>
      <c r="L34" s="625"/>
      <c r="M34" s="625"/>
      <c r="N34" s="625"/>
      <c r="O34" s="625"/>
      <c r="P34" s="625"/>
      <c r="Q34" s="626"/>
      <c r="R34" s="627">
        <v>423387</v>
      </c>
      <c r="S34" s="628"/>
      <c r="T34" s="628"/>
      <c r="U34" s="628"/>
      <c r="V34" s="628"/>
      <c r="W34" s="628"/>
      <c r="X34" s="628"/>
      <c r="Y34" s="629"/>
      <c r="Z34" s="663">
        <v>2.1</v>
      </c>
      <c r="AA34" s="663"/>
      <c r="AB34" s="663"/>
      <c r="AC34" s="663"/>
      <c r="AD34" s="664" t="s">
        <v>234</v>
      </c>
      <c r="AE34" s="664"/>
      <c r="AF34" s="664"/>
      <c r="AG34" s="664"/>
      <c r="AH34" s="664"/>
      <c r="AI34" s="664"/>
      <c r="AJ34" s="664"/>
      <c r="AK34" s="664"/>
      <c r="AL34" s="630" t="s">
        <v>234</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323</v>
      </c>
      <c r="CE34" s="625"/>
      <c r="CF34" s="625"/>
      <c r="CG34" s="625"/>
      <c r="CH34" s="625"/>
      <c r="CI34" s="625"/>
      <c r="CJ34" s="625"/>
      <c r="CK34" s="625"/>
      <c r="CL34" s="625"/>
      <c r="CM34" s="625"/>
      <c r="CN34" s="625"/>
      <c r="CO34" s="625"/>
      <c r="CP34" s="625"/>
      <c r="CQ34" s="626"/>
      <c r="CR34" s="627">
        <v>2499574</v>
      </c>
      <c r="CS34" s="628"/>
      <c r="CT34" s="628"/>
      <c r="CU34" s="628"/>
      <c r="CV34" s="628"/>
      <c r="CW34" s="628"/>
      <c r="CX34" s="628"/>
      <c r="CY34" s="629"/>
      <c r="CZ34" s="630">
        <v>12.7</v>
      </c>
      <c r="DA34" s="638"/>
      <c r="DB34" s="638"/>
      <c r="DC34" s="639"/>
      <c r="DD34" s="633">
        <v>1559189</v>
      </c>
      <c r="DE34" s="628"/>
      <c r="DF34" s="628"/>
      <c r="DG34" s="628"/>
      <c r="DH34" s="628"/>
      <c r="DI34" s="628"/>
      <c r="DJ34" s="628"/>
      <c r="DK34" s="629"/>
      <c r="DL34" s="633">
        <v>1218274</v>
      </c>
      <c r="DM34" s="628"/>
      <c r="DN34" s="628"/>
      <c r="DO34" s="628"/>
      <c r="DP34" s="628"/>
      <c r="DQ34" s="628"/>
      <c r="DR34" s="628"/>
      <c r="DS34" s="628"/>
      <c r="DT34" s="628"/>
      <c r="DU34" s="628"/>
      <c r="DV34" s="629"/>
      <c r="DW34" s="630">
        <v>13.8</v>
      </c>
      <c r="DX34" s="638"/>
      <c r="DY34" s="638"/>
      <c r="DZ34" s="638"/>
      <c r="EA34" s="638"/>
      <c r="EB34" s="638"/>
      <c r="EC34" s="652"/>
    </row>
    <row r="35" spans="2:133" ht="11.25" customHeight="1" x14ac:dyDescent="0.15">
      <c r="B35" s="624" t="s">
        <v>324</v>
      </c>
      <c r="C35" s="625"/>
      <c r="D35" s="625"/>
      <c r="E35" s="625"/>
      <c r="F35" s="625"/>
      <c r="G35" s="625"/>
      <c r="H35" s="625"/>
      <c r="I35" s="625"/>
      <c r="J35" s="625"/>
      <c r="K35" s="625"/>
      <c r="L35" s="625"/>
      <c r="M35" s="625"/>
      <c r="N35" s="625"/>
      <c r="O35" s="625"/>
      <c r="P35" s="625"/>
      <c r="Q35" s="626"/>
      <c r="R35" s="627">
        <v>500112</v>
      </c>
      <c r="S35" s="628"/>
      <c r="T35" s="628"/>
      <c r="U35" s="628"/>
      <c r="V35" s="628"/>
      <c r="W35" s="628"/>
      <c r="X35" s="628"/>
      <c r="Y35" s="629"/>
      <c r="Z35" s="663">
        <v>2.5</v>
      </c>
      <c r="AA35" s="663"/>
      <c r="AB35" s="663"/>
      <c r="AC35" s="663"/>
      <c r="AD35" s="664" t="s">
        <v>234</v>
      </c>
      <c r="AE35" s="664"/>
      <c r="AF35" s="664"/>
      <c r="AG35" s="664"/>
      <c r="AH35" s="664"/>
      <c r="AI35" s="664"/>
      <c r="AJ35" s="664"/>
      <c r="AK35" s="664"/>
      <c r="AL35" s="630" t="s">
        <v>258</v>
      </c>
      <c r="AM35" s="631"/>
      <c r="AN35" s="631"/>
      <c r="AO35" s="665"/>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327</v>
      </c>
      <c r="CE35" s="625"/>
      <c r="CF35" s="625"/>
      <c r="CG35" s="625"/>
      <c r="CH35" s="625"/>
      <c r="CI35" s="625"/>
      <c r="CJ35" s="625"/>
      <c r="CK35" s="625"/>
      <c r="CL35" s="625"/>
      <c r="CM35" s="625"/>
      <c r="CN35" s="625"/>
      <c r="CO35" s="625"/>
      <c r="CP35" s="625"/>
      <c r="CQ35" s="626"/>
      <c r="CR35" s="627">
        <v>157608</v>
      </c>
      <c r="CS35" s="636"/>
      <c r="CT35" s="636"/>
      <c r="CU35" s="636"/>
      <c r="CV35" s="636"/>
      <c r="CW35" s="636"/>
      <c r="CX35" s="636"/>
      <c r="CY35" s="637"/>
      <c r="CZ35" s="630">
        <v>0.8</v>
      </c>
      <c r="DA35" s="638"/>
      <c r="DB35" s="638"/>
      <c r="DC35" s="639"/>
      <c r="DD35" s="633">
        <v>138745</v>
      </c>
      <c r="DE35" s="636"/>
      <c r="DF35" s="636"/>
      <c r="DG35" s="636"/>
      <c r="DH35" s="636"/>
      <c r="DI35" s="636"/>
      <c r="DJ35" s="636"/>
      <c r="DK35" s="637"/>
      <c r="DL35" s="633">
        <v>82267</v>
      </c>
      <c r="DM35" s="636"/>
      <c r="DN35" s="636"/>
      <c r="DO35" s="636"/>
      <c r="DP35" s="636"/>
      <c r="DQ35" s="636"/>
      <c r="DR35" s="636"/>
      <c r="DS35" s="636"/>
      <c r="DT35" s="636"/>
      <c r="DU35" s="636"/>
      <c r="DV35" s="637"/>
      <c r="DW35" s="630">
        <v>0.9</v>
      </c>
      <c r="DX35" s="638"/>
      <c r="DY35" s="638"/>
      <c r="DZ35" s="638"/>
      <c r="EA35" s="638"/>
      <c r="EB35" s="638"/>
      <c r="EC35" s="652"/>
    </row>
    <row r="36" spans="2:133" ht="11.25" customHeight="1" x14ac:dyDescent="0.15">
      <c r="B36" s="624" t="s">
        <v>328</v>
      </c>
      <c r="C36" s="625"/>
      <c r="D36" s="625"/>
      <c r="E36" s="625"/>
      <c r="F36" s="625"/>
      <c r="G36" s="625"/>
      <c r="H36" s="625"/>
      <c r="I36" s="625"/>
      <c r="J36" s="625"/>
      <c r="K36" s="625"/>
      <c r="L36" s="625"/>
      <c r="M36" s="625"/>
      <c r="N36" s="625"/>
      <c r="O36" s="625"/>
      <c r="P36" s="625"/>
      <c r="Q36" s="626"/>
      <c r="R36" s="627">
        <v>932695</v>
      </c>
      <c r="S36" s="628"/>
      <c r="T36" s="628"/>
      <c r="U36" s="628"/>
      <c r="V36" s="628"/>
      <c r="W36" s="628"/>
      <c r="X36" s="628"/>
      <c r="Y36" s="629"/>
      <c r="Z36" s="663">
        <v>4.5999999999999996</v>
      </c>
      <c r="AA36" s="663"/>
      <c r="AB36" s="663"/>
      <c r="AC36" s="663"/>
      <c r="AD36" s="664" t="s">
        <v>234</v>
      </c>
      <c r="AE36" s="664"/>
      <c r="AF36" s="664"/>
      <c r="AG36" s="664"/>
      <c r="AH36" s="664"/>
      <c r="AI36" s="664"/>
      <c r="AJ36" s="664"/>
      <c r="AK36" s="664"/>
      <c r="AL36" s="630" t="s">
        <v>130</v>
      </c>
      <c r="AM36" s="631"/>
      <c r="AN36" s="631"/>
      <c r="AO36" s="665"/>
      <c r="AP36" s="222"/>
      <c r="AQ36" s="670" t="s">
        <v>329</v>
      </c>
      <c r="AR36" s="671"/>
      <c r="AS36" s="671"/>
      <c r="AT36" s="671"/>
      <c r="AU36" s="671"/>
      <c r="AV36" s="671"/>
      <c r="AW36" s="671"/>
      <c r="AX36" s="671"/>
      <c r="AY36" s="672"/>
      <c r="AZ36" s="673">
        <v>1996978</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33476</v>
      </c>
      <c r="BW36" s="674"/>
      <c r="BX36" s="674"/>
      <c r="BY36" s="674"/>
      <c r="BZ36" s="674"/>
      <c r="CA36" s="674"/>
      <c r="CB36" s="675"/>
      <c r="CD36" s="624" t="s">
        <v>331</v>
      </c>
      <c r="CE36" s="625"/>
      <c r="CF36" s="625"/>
      <c r="CG36" s="625"/>
      <c r="CH36" s="625"/>
      <c r="CI36" s="625"/>
      <c r="CJ36" s="625"/>
      <c r="CK36" s="625"/>
      <c r="CL36" s="625"/>
      <c r="CM36" s="625"/>
      <c r="CN36" s="625"/>
      <c r="CO36" s="625"/>
      <c r="CP36" s="625"/>
      <c r="CQ36" s="626"/>
      <c r="CR36" s="627">
        <v>1778019</v>
      </c>
      <c r="CS36" s="628"/>
      <c r="CT36" s="628"/>
      <c r="CU36" s="628"/>
      <c r="CV36" s="628"/>
      <c r="CW36" s="628"/>
      <c r="CX36" s="628"/>
      <c r="CY36" s="629"/>
      <c r="CZ36" s="630">
        <v>9</v>
      </c>
      <c r="DA36" s="638"/>
      <c r="DB36" s="638"/>
      <c r="DC36" s="639"/>
      <c r="DD36" s="633">
        <v>1326623</v>
      </c>
      <c r="DE36" s="628"/>
      <c r="DF36" s="628"/>
      <c r="DG36" s="628"/>
      <c r="DH36" s="628"/>
      <c r="DI36" s="628"/>
      <c r="DJ36" s="628"/>
      <c r="DK36" s="629"/>
      <c r="DL36" s="633">
        <v>786233</v>
      </c>
      <c r="DM36" s="628"/>
      <c r="DN36" s="628"/>
      <c r="DO36" s="628"/>
      <c r="DP36" s="628"/>
      <c r="DQ36" s="628"/>
      <c r="DR36" s="628"/>
      <c r="DS36" s="628"/>
      <c r="DT36" s="628"/>
      <c r="DU36" s="628"/>
      <c r="DV36" s="629"/>
      <c r="DW36" s="630">
        <v>8.9</v>
      </c>
      <c r="DX36" s="638"/>
      <c r="DY36" s="638"/>
      <c r="DZ36" s="638"/>
      <c r="EA36" s="638"/>
      <c r="EB36" s="638"/>
      <c r="EC36" s="652"/>
    </row>
    <row r="37" spans="2:133" ht="11.25" customHeight="1" x14ac:dyDescent="0.15">
      <c r="B37" s="624" t="s">
        <v>332</v>
      </c>
      <c r="C37" s="625"/>
      <c r="D37" s="625"/>
      <c r="E37" s="625"/>
      <c r="F37" s="625"/>
      <c r="G37" s="625"/>
      <c r="H37" s="625"/>
      <c r="I37" s="625"/>
      <c r="J37" s="625"/>
      <c r="K37" s="625"/>
      <c r="L37" s="625"/>
      <c r="M37" s="625"/>
      <c r="N37" s="625"/>
      <c r="O37" s="625"/>
      <c r="P37" s="625"/>
      <c r="Q37" s="626"/>
      <c r="R37" s="627">
        <v>2461410</v>
      </c>
      <c r="S37" s="628"/>
      <c r="T37" s="628"/>
      <c r="U37" s="628"/>
      <c r="V37" s="628"/>
      <c r="W37" s="628"/>
      <c r="X37" s="628"/>
      <c r="Y37" s="629"/>
      <c r="Z37" s="663">
        <v>12.1</v>
      </c>
      <c r="AA37" s="663"/>
      <c r="AB37" s="663"/>
      <c r="AC37" s="663"/>
      <c r="AD37" s="664">
        <v>3039</v>
      </c>
      <c r="AE37" s="664"/>
      <c r="AF37" s="664"/>
      <c r="AG37" s="664"/>
      <c r="AH37" s="664"/>
      <c r="AI37" s="664"/>
      <c r="AJ37" s="664"/>
      <c r="AK37" s="664"/>
      <c r="AL37" s="630">
        <v>0</v>
      </c>
      <c r="AM37" s="631"/>
      <c r="AN37" s="631"/>
      <c r="AO37" s="665"/>
      <c r="AQ37" s="658" t="s">
        <v>333</v>
      </c>
      <c r="AR37" s="659"/>
      <c r="AS37" s="659"/>
      <c r="AT37" s="659"/>
      <c r="AU37" s="659"/>
      <c r="AV37" s="659"/>
      <c r="AW37" s="659"/>
      <c r="AX37" s="659"/>
      <c r="AY37" s="660"/>
      <c r="AZ37" s="627">
        <v>533503</v>
      </c>
      <c r="BA37" s="628"/>
      <c r="BB37" s="628"/>
      <c r="BC37" s="628"/>
      <c r="BD37" s="636"/>
      <c r="BE37" s="636"/>
      <c r="BF37" s="661"/>
      <c r="BG37" s="624" t="s">
        <v>334</v>
      </c>
      <c r="BH37" s="625"/>
      <c r="BI37" s="625"/>
      <c r="BJ37" s="625"/>
      <c r="BK37" s="625"/>
      <c r="BL37" s="625"/>
      <c r="BM37" s="625"/>
      <c r="BN37" s="625"/>
      <c r="BO37" s="625"/>
      <c r="BP37" s="625"/>
      <c r="BQ37" s="625"/>
      <c r="BR37" s="625"/>
      <c r="BS37" s="625"/>
      <c r="BT37" s="625"/>
      <c r="BU37" s="626"/>
      <c r="BV37" s="627">
        <v>-36360</v>
      </c>
      <c r="BW37" s="628"/>
      <c r="BX37" s="628"/>
      <c r="BY37" s="628"/>
      <c r="BZ37" s="628"/>
      <c r="CA37" s="628"/>
      <c r="CB37" s="662"/>
      <c r="CD37" s="624" t="s">
        <v>335</v>
      </c>
      <c r="CE37" s="625"/>
      <c r="CF37" s="625"/>
      <c r="CG37" s="625"/>
      <c r="CH37" s="625"/>
      <c r="CI37" s="625"/>
      <c r="CJ37" s="625"/>
      <c r="CK37" s="625"/>
      <c r="CL37" s="625"/>
      <c r="CM37" s="625"/>
      <c r="CN37" s="625"/>
      <c r="CO37" s="625"/>
      <c r="CP37" s="625"/>
      <c r="CQ37" s="626"/>
      <c r="CR37" s="627">
        <v>538704</v>
      </c>
      <c r="CS37" s="636"/>
      <c r="CT37" s="636"/>
      <c r="CU37" s="636"/>
      <c r="CV37" s="636"/>
      <c r="CW37" s="636"/>
      <c r="CX37" s="636"/>
      <c r="CY37" s="637"/>
      <c r="CZ37" s="630">
        <v>2.7</v>
      </c>
      <c r="DA37" s="638"/>
      <c r="DB37" s="638"/>
      <c r="DC37" s="639"/>
      <c r="DD37" s="633">
        <v>538704</v>
      </c>
      <c r="DE37" s="636"/>
      <c r="DF37" s="636"/>
      <c r="DG37" s="636"/>
      <c r="DH37" s="636"/>
      <c r="DI37" s="636"/>
      <c r="DJ37" s="636"/>
      <c r="DK37" s="637"/>
      <c r="DL37" s="633">
        <v>486197</v>
      </c>
      <c r="DM37" s="636"/>
      <c r="DN37" s="636"/>
      <c r="DO37" s="636"/>
      <c r="DP37" s="636"/>
      <c r="DQ37" s="636"/>
      <c r="DR37" s="636"/>
      <c r="DS37" s="636"/>
      <c r="DT37" s="636"/>
      <c r="DU37" s="636"/>
      <c r="DV37" s="637"/>
      <c r="DW37" s="630">
        <v>5.5</v>
      </c>
      <c r="DX37" s="638"/>
      <c r="DY37" s="638"/>
      <c r="DZ37" s="638"/>
      <c r="EA37" s="638"/>
      <c r="EB37" s="638"/>
      <c r="EC37" s="652"/>
    </row>
    <row r="38" spans="2:133" ht="11.25" customHeight="1" x14ac:dyDescent="0.15">
      <c r="B38" s="624" t="s">
        <v>336</v>
      </c>
      <c r="C38" s="625"/>
      <c r="D38" s="625"/>
      <c r="E38" s="625"/>
      <c r="F38" s="625"/>
      <c r="G38" s="625"/>
      <c r="H38" s="625"/>
      <c r="I38" s="625"/>
      <c r="J38" s="625"/>
      <c r="K38" s="625"/>
      <c r="L38" s="625"/>
      <c r="M38" s="625"/>
      <c r="N38" s="625"/>
      <c r="O38" s="625"/>
      <c r="P38" s="625"/>
      <c r="Q38" s="626"/>
      <c r="R38" s="627">
        <v>662516</v>
      </c>
      <c r="S38" s="628"/>
      <c r="T38" s="628"/>
      <c r="U38" s="628"/>
      <c r="V38" s="628"/>
      <c r="W38" s="628"/>
      <c r="X38" s="628"/>
      <c r="Y38" s="629"/>
      <c r="Z38" s="663">
        <v>3.3</v>
      </c>
      <c r="AA38" s="663"/>
      <c r="AB38" s="663"/>
      <c r="AC38" s="663"/>
      <c r="AD38" s="664" t="s">
        <v>175</v>
      </c>
      <c r="AE38" s="664"/>
      <c r="AF38" s="664"/>
      <c r="AG38" s="664"/>
      <c r="AH38" s="664"/>
      <c r="AI38" s="664"/>
      <c r="AJ38" s="664"/>
      <c r="AK38" s="664"/>
      <c r="AL38" s="630" t="s">
        <v>234</v>
      </c>
      <c r="AM38" s="631"/>
      <c r="AN38" s="631"/>
      <c r="AO38" s="665"/>
      <c r="AQ38" s="658" t="s">
        <v>337</v>
      </c>
      <c r="AR38" s="659"/>
      <c r="AS38" s="659"/>
      <c r="AT38" s="659"/>
      <c r="AU38" s="659"/>
      <c r="AV38" s="659"/>
      <c r="AW38" s="659"/>
      <c r="AX38" s="659"/>
      <c r="AY38" s="660"/>
      <c r="AZ38" s="627" t="s">
        <v>234</v>
      </c>
      <c r="BA38" s="628"/>
      <c r="BB38" s="628"/>
      <c r="BC38" s="628"/>
      <c r="BD38" s="636"/>
      <c r="BE38" s="636"/>
      <c r="BF38" s="661"/>
      <c r="BG38" s="624" t="s">
        <v>338</v>
      </c>
      <c r="BH38" s="625"/>
      <c r="BI38" s="625"/>
      <c r="BJ38" s="625"/>
      <c r="BK38" s="625"/>
      <c r="BL38" s="625"/>
      <c r="BM38" s="625"/>
      <c r="BN38" s="625"/>
      <c r="BO38" s="625"/>
      <c r="BP38" s="625"/>
      <c r="BQ38" s="625"/>
      <c r="BR38" s="625"/>
      <c r="BS38" s="625"/>
      <c r="BT38" s="625"/>
      <c r="BU38" s="626"/>
      <c r="BV38" s="627">
        <v>3930</v>
      </c>
      <c r="BW38" s="628"/>
      <c r="BX38" s="628"/>
      <c r="BY38" s="628"/>
      <c r="BZ38" s="628"/>
      <c r="CA38" s="628"/>
      <c r="CB38" s="662"/>
      <c r="CD38" s="624" t="s">
        <v>339</v>
      </c>
      <c r="CE38" s="625"/>
      <c r="CF38" s="625"/>
      <c r="CG38" s="625"/>
      <c r="CH38" s="625"/>
      <c r="CI38" s="625"/>
      <c r="CJ38" s="625"/>
      <c r="CK38" s="625"/>
      <c r="CL38" s="625"/>
      <c r="CM38" s="625"/>
      <c r="CN38" s="625"/>
      <c r="CO38" s="625"/>
      <c r="CP38" s="625"/>
      <c r="CQ38" s="626"/>
      <c r="CR38" s="627">
        <v>1996978</v>
      </c>
      <c r="CS38" s="628"/>
      <c r="CT38" s="628"/>
      <c r="CU38" s="628"/>
      <c r="CV38" s="628"/>
      <c r="CW38" s="628"/>
      <c r="CX38" s="628"/>
      <c r="CY38" s="629"/>
      <c r="CZ38" s="630">
        <v>10.199999999999999</v>
      </c>
      <c r="DA38" s="638"/>
      <c r="DB38" s="638"/>
      <c r="DC38" s="639"/>
      <c r="DD38" s="633">
        <v>1717060</v>
      </c>
      <c r="DE38" s="628"/>
      <c r="DF38" s="628"/>
      <c r="DG38" s="628"/>
      <c r="DH38" s="628"/>
      <c r="DI38" s="628"/>
      <c r="DJ38" s="628"/>
      <c r="DK38" s="629"/>
      <c r="DL38" s="633">
        <v>1592849</v>
      </c>
      <c r="DM38" s="628"/>
      <c r="DN38" s="628"/>
      <c r="DO38" s="628"/>
      <c r="DP38" s="628"/>
      <c r="DQ38" s="628"/>
      <c r="DR38" s="628"/>
      <c r="DS38" s="628"/>
      <c r="DT38" s="628"/>
      <c r="DU38" s="628"/>
      <c r="DV38" s="629"/>
      <c r="DW38" s="630">
        <v>18</v>
      </c>
      <c r="DX38" s="638"/>
      <c r="DY38" s="638"/>
      <c r="DZ38" s="638"/>
      <c r="EA38" s="638"/>
      <c r="EB38" s="638"/>
      <c r="EC38" s="652"/>
    </row>
    <row r="39" spans="2:133" ht="11.25" customHeight="1" x14ac:dyDescent="0.15">
      <c r="B39" s="624" t="s">
        <v>340</v>
      </c>
      <c r="C39" s="625"/>
      <c r="D39" s="625"/>
      <c r="E39" s="625"/>
      <c r="F39" s="625"/>
      <c r="G39" s="625"/>
      <c r="H39" s="625"/>
      <c r="I39" s="625"/>
      <c r="J39" s="625"/>
      <c r="K39" s="625"/>
      <c r="L39" s="625"/>
      <c r="M39" s="625"/>
      <c r="N39" s="625"/>
      <c r="O39" s="625"/>
      <c r="P39" s="625"/>
      <c r="Q39" s="626"/>
      <c r="R39" s="627" t="s">
        <v>130</v>
      </c>
      <c r="S39" s="628"/>
      <c r="T39" s="628"/>
      <c r="U39" s="628"/>
      <c r="V39" s="628"/>
      <c r="W39" s="628"/>
      <c r="X39" s="628"/>
      <c r="Y39" s="629"/>
      <c r="Z39" s="663" t="s">
        <v>234</v>
      </c>
      <c r="AA39" s="663"/>
      <c r="AB39" s="663"/>
      <c r="AC39" s="663"/>
      <c r="AD39" s="664" t="s">
        <v>234</v>
      </c>
      <c r="AE39" s="664"/>
      <c r="AF39" s="664"/>
      <c r="AG39" s="664"/>
      <c r="AH39" s="664"/>
      <c r="AI39" s="664"/>
      <c r="AJ39" s="664"/>
      <c r="AK39" s="664"/>
      <c r="AL39" s="630" t="s">
        <v>234</v>
      </c>
      <c r="AM39" s="631"/>
      <c r="AN39" s="631"/>
      <c r="AO39" s="665"/>
      <c r="AQ39" s="658" t="s">
        <v>341</v>
      </c>
      <c r="AR39" s="659"/>
      <c r="AS39" s="659"/>
      <c r="AT39" s="659"/>
      <c r="AU39" s="659"/>
      <c r="AV39" s="659"/>
      <c r="AW39" s="659"/>
      <c r="AX39" s="659"/>
      <c r="AY39" s="660"/>
      <c r="AZ39" s="627" t="s">
        <v>234</v>
      </c>
      <c r="BA39" s="628"/>
      <c r="BB39" s="628"/>
      <c r="BC39" s="628"/>
      <c r="BD39" s="636"/>
      <c r="BE39" s="636"/>
      <c r="BF39" s="661"/>
      <c r="BG39" s="624" t="s">
        <v>342</v>
      </c>
      <c r="BH39" s="625"/>
      <c r="BI39" s="625"/>
      <c r="BJ39" s="625"/>
      <c r="BK39" s="625"/>
      <c r="BL39" s="625"/>
      <c r="BM39" s="625"/>
      <c r="BN39" s="625"/>
      <c r="BO39" s="625"/>
      <c r="BP39" s="625"/>
      <c r="BQ39" s="625"/>
      <c r="BR39" s="625"/>
      <c r="BS39" s="625"/>
      <c r="BT39" s="625"/>
      <c r="BU39" s="626"/>
      <c r="BV39" s="627">
        <v>5735</v>
      </c>
      <c r="BW39" s="628"/>
      <c r="BX39" s="628"/>
      <c r="BY39" s="628"/>
      <c r="BZ39" s="628"/>
      <c r="CA39" s="628"/>
      <c r="CB39" s="662"/>
      <c r="CD39" s="624" t="s">
        <v>343</v>
      </c>
      <c r="CE39" s="625"/>
      <c r="CF39" s="625"/>
      <c r="CG39" s="625"/>
      <c r="CH39" s="625"/>
      <c r="CI39" s="625"/>
      <c r="CJ39" s="625"/>
      <c r="CK39" s="625"/>
      <c r="CL39" s="625"/>
      <c r="CM39" s="625"/>
      <c r="CN39" s="625"/>
      <c r="CO39" s="625"/>
      <c r="CP39" s="625"/>
      <c r="CQ39" s="626"/>
      <c r="CR39" s="627">
        <v>483618</v>
      </c>
      <c r="CS39" s="636"/>
      <c r="CT39" s="636"/>
      <c r="CU39" s="636"/>
      <c r="CV39" s="636"/>
      <c r="CW39" s="636"/>
      <c r="CX39" s="636"/>
      <c r="CY39" s="637"/>
      <c r="CZ39" s="630">
        <v>2.5</v>
      </c>
      <c r="DA39" s="638"/>
      <c r="DB39" s="638"/>
      <c r="DC39" s="639"/>
      <c r="DD39" s="633">
        <v>66907</v>
      </c>
      <c r="DE39" s="636"/>
      <c r="DF39" s="636"/>
      <c r="DG39" s="636"/>
      <c r="DH39" s="636"/>
      <c r="DI39" s="636"/>
      <c r="DJ39" s="636"/>
      <c r="DK39" s="637"/>
      <c r="DL39" s="633" t="s">
        <v>234</v>
      </c>
      <c r="DM39" s="636"/>
      <c r="DN39" s="636"/>
      <c r="DO39" s="636"/>
      <c r="DP39" s="636"/>
      <c r="DQ39" s="636"/>
      <c r="DR39" s="636"/>
      <c r="DS39" s="636"/>
      <c r="DT39" s="636"/>
      <c r="DU39" s="636"/>
      <c r="DV39" s="637"/>
      <c r="DW39" s="630" t="s">
        <v>234</v>
      </c>
      <c r="DX39" s="638"/>
      <c r="DY39" s="638"/>
      <c r="DZ39" s="638"/>
      <c r="EA39" s="638"/>
      <c r="EB39" s="638"/>
      <c r="EC39" s="652"/>
    </row>
    <row r="40" spans="2:133" ht="11.25" customHeight="1" x14ac:dyDescent="0.15">
      <c r="B40" s="624" t="s">
        <v>344</v>
      </c>
      <c r="C40" s="625"/>
      <c r="D40" s="625"/>
      <c r="E40" s="625"/>
      <c r="F40" s="625"/>
      <c r="G40" s="625"/>
      <c r="H40" s="625"/>
      <c r="I40" s="625"/>
      <c r="J40" s="625"/>
      <c r="K40" s="625"/>
      <c r="L40" s="625"/>
      <c r="M40" s="625"/>
      <c r="N40" s="625"/>
      <c r="O40" s="625"/>
      <c r="P40" s="625"/>
      <c r="Q40" s="626"/>
      <c r="R40" s="627">
        <v>143916</v>
      </c>
      <c r="S40" s="628"/>
      <c r="T40" s="628"/>
      <c r="U40" s="628"/>
      <c r="V40" s="628"/>
      <c r="W40" s="628"/>
      <c r="X40" s="628"/>
      <c r="Y40" s="629"/>
      <c r="Z40" s="663">
        <v>0.7</v>
      </c>
      <c r="AA40" s="663"/>
      <c r="AB40" s="663"/>
      <c r="AC40" s="663"/>
      <c r="AD40" s="664" t="s">
        <v>130</v>
      </c>
      <c r="AE40" s="664"/>
      <c r="AF40" s="664"/>
      <c r="AG40" s="664"/>
      <c r="AH40" s="664"/>
      <c r="AI40" s="664"/>
      <c r="AJ40" s="664"/>
      <c r="AK40" s="664"/>
      <c r="AL40" s="630" t="s">
        <v>234</v>
      </c>
      <c r="AM40" s="631"/>
      <c r="AN40" s="631"/>
      <c r="AO40" s="665"/>
      <c r="AQ40" s="658" t="s">
        <v>345</v>
      </c>
      <c r="AR40" s="659"/>
      <c r="AS40" s="659"/>
      <c r="AT40" s="659"/>
      <c r="AU40" s="659"/>
      <c r="AV40" s="659"/>
      <c r="AW40" s="659"/>
      <c r="AX40" s="659"/>
      <c r="AY40" s="660"/>
      <c r="AZ40" s="627" t="s">
        <v>234</v>
      </c>
      <c r="BA40" s="628"/>
      <c r="BB40" s="628"/>
      <c r="BC40" s="628"/>
      <c r="BD40" s="636"/>
      <c r="BE40" s="636"/>
      <c r="BF40" s="661"/>
      <c r="BG40" s="666" t="s">
        <v>346</v>
      </c>
      <c r="BH40" s="667"/>
      <c r="BI40" s="667"/>
      <c r="BJ40" s="667"/>
      <c r="BK40" s="667"/>
      <c r="BL40" s="223"/>
      <c r="BM40" s="625" t="s">
        <v>347</v>
      </c>
      <c r="BN40" s="625"/>
      <c r="BO40" s="625"/>
      <c r="BP40" s="625"/>
      <c r="BQ40" s="625"/>
      <c r="BR40" s="625"/>
      <c r="BS40" s="625"/>
      <c r="BT40" s="625"/>
      <c r="BU40" s="626"/>
      <c r="BV40" s="627">
        <v>96</v>
      </c>
      <c r="BW40" s="628"/>
      <c r="BX40" s="628"/>
      <c r="BY40" s="628"/>
      <c r="BZ40" s="628"/>
      <c r="CA40" s="628"/>
      <c r="CB40" s="662"/>
      <c r="CD40" s="624" t="s">
        <v>348</v>
      </c>
      <c r="CE40" s="625"/>
      <c r="CF40" s="625"/>
      <c r="CG40" s="625"/>
      <c r="CH40" s="625"/>
      <c r="CI40" s="625"/>
      <c r="CJ40" s="625"/>
      <c r="CK40" s="625"/>
      <c r="CL40" s="625"/>
      <c r="CM40" s="625"/>
      <c r="CN40" s="625"/>
      <c r="CO40" s="625"/>
      <c r="CP40" s="625"/>
      <c r="CQ40" s="626"/>
      <c r="CR40" s="627">
        <v>2187277</v>
      </c>
      <c r="CS40" s="628"/>
      <c r="CT40" s="628"/>
      <c r="CU40" s="628"/>
      <c r="CV40" s="628"/>
      <c r="CW40" s="628"/>
      <c r="CX40" s="628"/>
      <c r="CY40" s="629"/>
      <c r="CZ40" s="630">
        <v>11.1</v>
      </c>
      <c r="DA40" s="638"/>
      <c r="DB40" s="638"/>
      <c r="DC40" s="639"/>
      <c r="DD40" s="633">
        <v>300</v>
      </c>
      <c r="DE40" s="628"/>
      <c r="DF40" s="628"/>
      <c r="DG40" s="628"/>
      <c r="DH40" s="628"/>
      <c r="DI40" s="628"/>
      <c r="DJ40" s="628"/>
      <c r="DK40" s="629"/>
      <c r="DL40" s="633" t="s">
        <v>130</v>
      </c>
      <c r="DM40" s="628"/>
      <c r="DN40" s="628"/>
      <c r="DO40" s="628"/>
      <c r="DP40" s="628"/>
      <c r="DQ40" s="628"/>
      <c r="DR40" s="628"/>
      <c r="DS40" s="628"/>
      <c r="DT40" s="628"/>
      <c r="DU40" s="628"/>
      <c r="DV40" s="629"/>
      <c r="DW40" s="630" t="s">
        <v>130</v>
      </c>
      <c r="DX40" s="638"/>
      <c r="DY40" s="638"/>
      <c r="DZ40" s="638"/>
      <c r="EA40" s="638"/>
      <c r="EB40" s="638"/>
      <c r="EC40" s="652"/>
    </row>
    <row r="41" spans="2:133" ht="11.25" customHeight="1" x14ac:dyDescent="0.15">
      <c r="B41" s="608" t="s">
        <v>349</v>
      </c>
      <c r="C41" s="609"/>
      <c r="D41" s="609"/>
      <c r="E41" s="609"/>
      <c r="F41" s="609"/>
      <c r="G41" s="609"/>
      <c r="H41" s="609"/>
      <c r="I41" s="609"/>
      <c r="J41" s="609"/>
      <c r="K41" s="609"/>
      <c r="L41" s="609"/>
      <c r="M41" s="609"/>
      <c r="N41" s="609"/>
      <c r="O41" s="609"/>
      <c r="P41" s="609"/>
      <c r="Q41" s="610"/>
      <c r="R41" s="611">
        <v>20333414</v>
      </c>
      <c r="S41" s="649"/>
      <c r="T41" s="649"/>
      <c r="U41" s="649"/>
      <c r="V41" s="649"/>
      <c r="W41" s="649"/>
      <c r="X41" s="649"/>
      <c r="Y41" s="653"/>
      <c r="Z41" s="654">
        <v>100</v>
      </c>
      <c r="AA41" s="654"/>
      <c r="AB41" s="654"/>
      <c r="AC41" s="654"/>
      <c r="AD41" s="655">
        <v>8697347</v>
      </c>
      <c r="AE41" s="655"/>
      <c r="AF41" s="655"/>
      <c r="AG41" s="655"/>
      <c r="AH41" s="655"/>
      <c r="AI41" s="655"/>
      <c r="AJ41" s="655"/>
      <c r="AK41" s="655"/>
      <c r="AL41" s="614">
        <v>100</v>
      </c>
      <c r="AM41" s="656"/>
      <c r="AN41" s="656"/>
      <c r="AO41" s="657"/>
      <c r="AQ41" s="658" t="s">
        <v>350</v>
      </c>
      <c r="AR41" s="659"/>
      <c r="AS41" s="659"/>
      <c r="AT41" s="659"/>
      <c r="AU41" s="659"/>
      <c r="AV41" s="659"/>
      <c r="AW41" s="659"/>
      <c r="AX41" s="659"/>
      <c r="AY41" s="660"/>
      <c r="AZ41" s="627">
        <v>345325</v>
      </c>
      <c r="BA41" s="628"/>
      <c r="BB41" s="628"/>
      <c r="BC41" s="628"/>
      <c r="BD41" s="636"/>
      <c r="BE41" s="636"/>
      <c r="BF41" s="661"/>
      <c r="BG41" s="666"/>
      <c r="BH41" s="667"/>
      <c r="BI41" s="667"/>
      <c r="BJ41" s="667"/>
      <c r="BK41" s="667"/>
      <c r="BL41" s="223"/>
      <c r="BM41" s="625" t="s">
        <v>351</v>
      </c>
      <c r="BN41" s="625"/>
      <c r="BO41" s="625"/>
      <c r="BP41" s="625"/>
      <c r="BQ41" s="625"/>
      <c r="BR41" s="625"/>
      <c r="BS41" s="625"/>
      <c r="BT41" s="625"/>
      <c r="BU41" s="626"/>
      <c r="BV41" s="627" t="s">
        <v>234</v>
      </c>
      <c r="BW41" s="628"/>
      <c r="BX41" s="628"/>
      <c r="BY41" s="628"/>
      <c r="BZ41" s="628"/>
      <c r="CA41" s="628"/>
      <c r="CB41" s="662"/>
      <c r="CD41" s="624" t="s">
        <v>352</v>
      </c>
      <c r="CE41" s="625"/>
      <c r="CF41" s="625"/>
      <c r="CG41" s="625"/>
      <c r="CH41" s="625"/>
      <c r="CI41" s="625"/>
      <c r="CJ41" s="625"/>
      <c r="CK41" s="625"/>
      <c r="CL41" s="625"/>
      <c r="CM41" s="625"/>
      <c r="CN41" s="625"/>
      <c r="CO41" s="625"/>
      <c r="CP41" s="625"/>
      <c r="CQ41" s="626"/>
      <c r="CR41" s="627" t="s">
        <v>175</v>
      </c>
      <c r="CS41" s="636"/>
      <c r="CT41" s="636"/>
      <c r="CU41" s="636"/>
      <c r="CV41" s="636"/>
      <c r="CW41" s="636"/>
      <c r="CX41" s="636"/>
      <c r="CY41" s="637"/>
      <c r="CZ41" s="630" t="s">
        <v>175</v>
      </c>
      <c r="DA41" s="638"/>
      <c r="DB41" s="638"/>
      <c r="DC41" s="639"/>
      <c r="DD41" s="633" t="s">
        <v>258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353</v>
      </c>
      <c r="AR42" s="647"/>
      <c r="AS42" s="647"/>
      <c r="AT42" s="647"/>
      <c r="AU42" s="647"/>
      <c r="AV42" s="647"/>
      <c r="AW42" s="647"/>
      <c r="AX42" s="647"/>
      <c r="AY42" s="648"/>
      <c r="AZ42" s="611">
        <v>1118150</v>
      </c>
      <c r="BA42" s="649"/>
      <c r="BB42" s="649"/>
      <c r="BC42" s="649"/>
      <c r="BD42" s="612"/>
      <c r="BE42" s="612"/>
      <c r="BF42" s="650"/>
      <c r="BG42" s="668"/>
      <c r="BH42" s="669"/>
      <c r="BI42" s="669"/>
      <c r="BJ42" s="669"/>
      <c r="BK42" s="669"/>
      <c r="BL42" s="224"/>
      <c r="BM42" s="609" t="s">
        <v>354</v>
      </c>
      <c r="BN42" s="609"/>
      <c r="BO42" s="609"/>
      <c r="BP42" s="609"/>
      <c r="BQ42" s="609"/>
      <c r="BR42" s="609"/>
      <c r="BS42" s="609"/>
      <c r="BT42" s="609"/>
      <c r="BU42" s="610"/>
      <c r="BV42" s="611">
        <v>409</v>
      </c>
      <c r="BW42" s="649"/>
      <c r="BX42" s="649"/>
      <c r="BY42" s="649"/>
      <c r="BZ42" s="649"/>
      <c r="CA42" s="649"/>
      <c r="CB42" s="651"/>
      <c r="CD42" s="624" t="s">
        <v>355</v>
      </c>
      <c r="CE42" s="625"/>
      <c r="CF42" s="625"/>
      <c r="CG42" s="625"/>
      <c r="CH42" s="625"/>
      <c r="CI42" s="625"/>
      <c r="CJ42" s="625"/>
      <c r="CK42" s="625"/>
      <c r="CL42" s="625"/>
      <c r="CM42" s="625"/>
      <c r="CN42" s="625"/>
      <c r="CO42" s="625"/>
      <c r="CP42" s="625"/>
      <c r="CQ42" s="626"/>
      <c r="CR42" s="627">
        <v>2696681</v>
      </c>
      <c r="CS42" s="636"/>
      <c r="CT42" s="636"/>
      <c r="CU42" s="636"/>
      <c r="CV42" s="636"/>
      <c r="CW42" s="636"/>
      <c r="CX42" s="636"/>
      <c r="CY42" s="637"/>
      <c r="CZ42" s="630">
        <v>13.7</v>
      </c>
      <c r="DA42" s="638"/>
      <c r="DB42" s="638"/>
      <c r="DC42" s="639"/>
      <c r="DD42" s="633">
        <v>462979</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356</v>
      </c>
      <c r="CD43" s="624" t="s">
        <v>357</v>
      </c>
      <c r="CE43" s="625"/>
      <c r="CF43" s="625"/>
      <c r="CG43" s="625"/>
      <c r="CH43" s="625"/>
      <c r="CI43" s="625"/>
      <c r="CJ43" s="625"/>
      <c r="CK43" s="625"/>
      <c r="CL43" s="625"/>
      <c r="CM43" s="625"/>
      <c r="CN43" s="625"/>
      <c r="CO43" s="625"/>
      <c r="CP43" s="625"/>
      <c r="CQ43" s="626"/>
      <c r="CR43" s="627">
        <v>39148</v>
      </c>
      <c r="CS43" s="636"/>
      <c r="CT43" s="636"/>
      <c r="CU43" s="636"/>
      <c r="CV43" s="636"/>
      <c r="CW43" s="636"/>
      <c r="CX43" s="636"/>
      <c r="CY43" s="637"/>
      <c r="CZ43" s="630">
        <v>0.2</v>
      </c>
      <c r="DA43" s="638"/>
      <c r="DB43" s="638"/>
      <c r="DC43" s="639"/>
      <c r="DD43" s="633">
        <v>39148</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358</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305</v>
      </c>
      <c r="CE44" s="641"/>
      <c r="CF44" s="624" t="s">
        <v>359</v>
      </c>
      <c r="CG44" s="625"/>
      <c r="CH44" s="625"/>
      <c r="CI44" s="625"/>
      <c r="CJ44" s="625"/>
      <c r="CK44" s="625"/>
      <c r="CL44" s="625"/>
      <c r="CM44" s="625"/>
      <c r="CN44" s="625"/>
      <c r="CO44" s="625"/>
      <c r="CP44" s="625"/>
      <c r="CQ44" s="626"/>
      <c r="CR44" s="627">
        <v>2696681</v>
      </c>
      <c r="CS44" s="628"/>
      <c r="CT44" s="628"/>
      <c r="CU44" s="628"/>
      <c r="CV44" s="628"/>
      <c r="CW44" s="628"/>
      <c r="CX44" s="628"/>
      <c r="CY44" s="629"/>
      <c r="CZ44" s="630">
        <v>13.7</v>
      </c>
      <c r="DA44" s="631"/>
      <c r="DB44" s="631"/>
      <c r="DC44" s="632"/>
      <c r="DD44" s="633">
        <v>462979</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360</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361</v>
      </c>
      <c r="CG45" s="625"/>
      <c r="CH45" s="625"/>
      <c r="CI45" s="625"/>
      <c r="CJ45" s="625"/>
      <c r="CK45" s="625"/>
      <c r="CL45" s="625"/>
      <c r="CM45" s="625"/>
      <c r="CN45" s="625"/>
      <c r="CO45" s="625"/>
      <c r="CP45" s="625"/>
      <c r="CQ45" s="626"/>
      <c r="CR45" s="627">
        <v>1703496</v>
      </c>
      <c r="CS45" s="636"/>
      <c r="CT45" s="636"/>
      <c r="CU45" s="636"/>
      <c r="CV45" s="636"/>
      <c r="CW45" s="636"/>
      <c r="CX45" s="636"/>
      <c r="CY45" s="637"/>
      <c r="CZ45" s="630">
        <v>8.6999999999999993</v>
      </c>
      <c r="DA45" s="638"/>
      <c r="DB45" s="638"/>
      <c r="DC45" s="639"/>
      <c r="DD45" s="633">
        <v>95319</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362</v>
      </c>
      <c r="CG46" s="625"/>
      <c r="CH46" s="625"/>
      <c r="CI46" s="625"/>
      <c r="CJ46" s="625"/>
      <c r="CK46" s="625"/>
      <c r="CL46" s="625"/>
      <c r="CM46" s="625"/>
      <c r="CN46" s="625"/>
      <c r="CO46" s="625"/>
      <c r="CP46" s="625"/>
      <c r="CQ46" s="626"/>
      <c r="CR46" s="627">
        <v>993185</v>
      </c>
      <c r="CS46" s="628"/>
      <c r="CT46" s="628"/>
      <c r="CU46" s="628"/>
      <c r="CV46" s="628"/>
      <c r="CW46" s="628"/>
      <c r="CX46" s="628"/>
      <c r="CY46" s="629"/>
      <c r="CZ46" s="630">
        <v>5.0999999999999996</v>
      </c>
      <c r="DA46" s="631"/>
      <c r="DB46" s="631"/>
      <c r="DC46" s="632"/>
      <c r="DD46" s="633">
        <v>367660</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363</v>
      </c>
      <c r="CG47" s="625"/>
      <c r="CH47" s="625"/>
      <c r="CI47" s="625"/>
      <c r="CJ47" s="625"/>
      <c r="CK47" s="625"/>
      <c r="CL47" s="625"/>
      <c r="CM47" s="625"/>
      <c r="CN47" s="625"/>
      <c r="CO47" s="625"/>
      <c r="CP47" s="625"/>
      <c r="CQ47" s="626"/>
      <c r="CR47" s="627" t="s">
        <v>258</v>
      </c>
      <c r="CS47" s="636"/>
      <c r="CT47" s="636"/>
      <c r="CU47" s="636"/>
      <c r="CV47" s="636"/>
      <c r="CW47" s="636"/>
      <c r="CX47" s="636"/>
      <c r="CY47" s="637"/>
      <c r="CZ47" s="630" t="s">
        <v>234</v>
      </c>
      <c r="DA47" s="638"/>
      <c r="DB47" s="638"/>
      <c r="DC47" s="639"/>
      <c r="DD47" s="633" t="s">
        <v>258</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364</v>
      </c>
      <c r="CG48" s="625"/>
      <c r="CH48" s="625"/>
      <c r="CI48" s="625"/>
      <c r="CJ48" s="625"/>
      <c r="CK48" s="625"/>
      <c r="CL48" s="625"/>
      <c r="CM48" s="625"/>
      <c r="CN48" s="625"/>
      <c r="CO48" s="625"/>
      <c r="CP48" s="625"/>
      <c r="CQ48" s="626"/>
      <c r="CR48" s="627" t="s">
        <v>258</v>
      </c>
      <c r="CS48" s="628"/>
      <c r="CT48" s="628"/>
      <c r="CU48" s="628"/>
      <c r="CV48" s="628"/>
      <c r="CW48" s="628"/>
      <c r="CX48" s="628"/>
      <c r="CY48" s="629"/>
      <c r="CZ48" s="630" t="s">
        <v>258</v>
      </c>
      <c r="DA48" s="631"/>
      <c r="DB48" s="631"/>
      <c r="DC48" s="632"/>
      <c r="DD48" s="633" t="s">
        <v>258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365</v>
      </c>
      <c r="CE49" s="609"/>
      <c r="CF49" s="609"/>
      <c r="CG49" s="609"/>
      <c r="CH49" s="609"/>
      <c r="CI49" s="609"/>
      <c r="CJ49" s="609"/>
      <c r="CK49" s="609"/>
      <c r="CL49" s="609"/>
      <c r="CM49" s="609"/>
      <c r="CN49" s="609"/>
      <c r="CO49" s="609"/>
      <c r="CP49" s="609"/>
      <c r="CQ49" s="610"/>
      <c r="CR49" s="611">
        <v>19665830</v>
      </c>
      <c r="CS49" s="612"/>
      <c r="CT49" s="612"/>
      <c r="CU49" s="612"/>
      <c r="CV49" s="612"/>
      <c r="CW49" s="612"/>
      <c r="CX49" s="612"/>
      <c r="CY49" s="613"/>
      <c r="CZ49" s="614">
        <v>100</v>
      </c>
      <c r="DA49" s="615"/>
      <c r="DB49" s="615"/>
      <c r="DC49" s="616"/>
      <c r="DD49" s="617">
        <v>9722941</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ejvPewH4VZ4Ae8PSeirgiwm2exqE5yxyc9X6zf/a1fouNra4R7keTnRcjTMntonu9ee8tQ4KtdSo3CIqFZOMvQ==" saltValue="UsNaZe5XKa1vMcKdw7JyS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366</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367</v>
      </c>
      <c r="DK2" s="1108"/>
      <c r="DL2" s="1108"/>
      <c r="DM2" s="1108"/>
      <c r="DN2" s="1108"/>
      <c r="DO2" s="1109"/>
      <c r="DP2" s="228"/>
      <c r="DQ2" s="1107" t="s">
        <v>368</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110"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100" t="s">
        <v>385</v>
      </c>
      <c r="DH5" s="1101"/>
      <c r="DI5" s="1101"/>
      <c r="DJ5" s="1101"/>
      <c r="DK5" s="1102"/>
      <c r="DL5" s="1100" t="s">
        <v>386</v>
      </c>
      <c r="DM5" s="1101"/>
      <c r="DN5" s="1101"/>
      <c r="DO5" s="1101"/>
      <c r="DP5" s="1102"/>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087">
        <v>20351</v>
      </c>
      <c r="R7" s="1088"/>
      <c r="S7" s="1088"/>
      <c r="T7" s="1088"/>
      <c r="U7" s="1088"/>
      <c r="V7" s="1088">
        <v>19683</v>
      </c>
      <c r="W7" s="1088"/>
      <c r="X7" s="1088"/>
      <c r="Y7" s="1088"/>
      <c r="Z7" s="1088"/>
      <c r="AA7" s="1088">
        <v>668</v>
      </c>
      <c r="AB7" s="1088"/>
      <c r="AC7" s="1088"/>
      <c r="AD7" s="1088"/>
      <c r="AE7" s="1089"/>
      <c r="AF7" s="1090">
        <v>521</v>
      </c>
      <c r="AG7" s="1091"/>
      <c r="AH7" s="1091"/>
      <c r="AI7" s="1091"/>
      <c r="AJ7" s="1092"/>
      <c r="AK7" s="1093" t="s">
        <v>519</v>
      </c>
      <c r="AL7" s="1094"/>
      <c r="AM7" s="1094"/>
      <c r="AN7" s="1094"/>
      <c r="AO7" s="1094"/>
      <c r="AP7" s="1094">
        <v>11813</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588</v>
      </c>
      <c r="BT7" s="1098"/>
      <c r="BU7" s="1098"/>
      <c r="BV7" s="1098"/>
      <c r="BW7" s="1098"/>
      <c r="BX7" s="1098"/>
      <c r="BY7" s="1098"/>
      <c r="BZ7" s="1098"/>
      <c r="CA7" s="1098"/>
      <c r="CB7" s="1098"/>
      <c r="CC7" s="1098"/>
      <c r="CD7" s="1098"/>
      <c r="CE7" s="1098"/>
      <c r="CF7" s="1098"/>
      <c r="CG7" s="1099"/>
      <c r="CH7" s="1084">
        <v>13</v>
      </c>
      <c r="CI7" s="1085"/>
      <c r="CJ7" s="1085"/>
      <c r="CK7" s="1085"/>
      <c r="CL7" s="1086"/>
      <c r="CM7" s="1084">
        <v>523</v>
      </c>
      <c r="CN7" s="1085"/>
      <c r="CO7" s="1085"/>
      <c r="CP7" s="1085"/>
      <c r="CQ7" s="1086"/>
      <c r="CR7" s="1084">
        <v>3</v>
      </c>
      <c r="CS7" s="1085"/>
      <c r="CT7" s="1085"/>
      <c r="CU7" s="1085"/>
      <c r="CV7" s="1086"/>
      <c r="CW7" s="1084" t="s">
        <v>519</v>
      </c>
      <c r="CX7" s="1085"/>
      <c r="CY7" s="1085"/>
      <c r="CZ7" s="1085"/>
      <c r="DA7" s="1086"/>
      <c r="DB7" s="1084">
        <v>2830</v>
      </c>
      <c r="DC7" s="1085"/>
      <c r="DD7" s="1085"/>
      <c r="DE7" s="1085"/>
      <c r="DF7" s="1086"/>
      <c r="DG7" s="1084" t="s">
        <v>519</v>
      </c>
      <c r="DH7" s="1085"/>
      <c r="DI7" s="1085"/>
      <c r="DJ7" s="1085"/>
      <c r="DK7" s="1086"/>
      <c r="DL7" s="1084" t="s">
        <v>519</v>
      </c>
      <c r="DM7" s="1085"/>
      <c r="DN7" s="1085"/>
      <c r="DO7" s="1085"/>
      <c r="DP7" s="1086"/>
      <c r="DQ7" s="1084">
        <v>1477</v>
      </c>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589</v>
      </c>
      <c r="BT8" s="993"/>
      <c r="BU8" s="993"/>
      <c r="BV8" s="993"/>
      <c r="BW8" s="993"/>
      <c r="BX8" s="993"/>
      <c r="BY8" s="993"/>
      <c r="BZ8" s="993"/>
      <c r="CA8" s="993"/>
      <c r="CB8" s="993"/>
      <c r="CC8" s="993"/>
      <c r="CD8" s="993"/>
      <c r="CE8" s="993"/>
      <c r="CF8" s="993"/>
      <c r="CG8" s="1014"/>
      <c r="CH8" s="989">
        <v>2</v>
      </c>
      <c r="CI8" s="990"/>
      <c r="CJ8" s="990"/>
      <c r="CK8" s="990"/>
      <c r="CL8" s="991"/>
      <c r="CM8" s="989">
        <v>8</v>
      </c>
      <c r="CN8" s="990"/>
      <c r="CO8" s="990"/>
      <c r="CP8" s="990"/>
      <c r="CQ8" s="991"/>
      <c r="CR8" s="989">
        <v>2</v>
      </c>
      <c r="CS8" s="990"/>
      <c r="CT8" s="990"/>
      <c r="CU8" s="990"/>
      <c r="CV8" s="991"/>
      <c r="CW8" s="989" t="s">
        <v>519</v>
      </c>
      <c r="CX8" s="990"/>
      <c r="CY8" s="990"/>
      <c r="CZ8" s="990"/>
      <c r="DA8" s="991"/>
      <c r="DB8" s="989" t="s">
        <v>519</v>
      </c>
      <c r="DC8" s="990"/>
      <c r="DD8" s="990"/>
      <c r="DE8" s="990"/>
      <c r="DF8" s="991"/>
      <c r="DG8" s="989" t="s">
        <v>519</v>
      </c>
      <c r="DH8" s="990"/>
      <c r="DI8" s="990"/>
      <c r="DJ8" s="990"/>
      <c r="DK8" s="991"/>
      <c r="DL8" s="989" t="s">
        <v>519</v>
      </c>
      <c r="DM8" s="990"/>
      <c r="DN8" s="990"/>
      <c r="DO8" s="990"/>
      <c r="DP8" s="991"/>
      <c r="DQ8" s="989" t="s">
        <v>519</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590</v>
      </c>
      <c r="BT9" s="993"/>
      <c r="BU9" s="993"/>
      <c r="BV9" s="993"/>
      <c r="BW9" s="993"/>
      <c r="BX9" s="993"/>
      <c r="BY9" s="993"/>
      <c r="BZ9" s="993"/>
      <c r="CA9" s="993"/>
      <c r="CB9" s="993"/>
      <c r="CC9" s="993"/>
      <c r="CD9" s="993"/>
      <c r="CE9" s="993"/>
      <c r="CF9" s="993"/>
      <c r="CG9" s="1014"/>
      <c r="CH9" s="989">
        <v>1</v>
      </c>
      <c r="CI9" s="990"/>
      <c r="CJ9" s="990"/>
      <c r="CK9" s="990"/>
      <c r="CL9" s="991"/>
      <c r="CM9" s="989">
        <v>32</v>
      </c>
      <c r="CN9" s="990"/>
      <c r="CO9" s="990"/>
      <c r="CP9" s="990"/>
      <c r="CQ9" s="991"/>
      <c r="CR9" s="989">
        <v>3</v>
      </c>
      <c r="CS9" s="990"/>
      <c r="CT9" s="990"/>
      <c r="CU9" s="990"/>
      <c r="CV9" s="991"/>
      <c r="CW9" s="989" t="s">
        <v>519</v>
      </c>
      <c r="CX9" s="990"/>
      <c r="CY9" s="990"/>
      <c r="CZ9" s="990"/>
      <c r="DA9" s="991"/>
      <c r="DB9" s="989" t="s">
        <v>519</v>
      </c>
      <c r="DC9" s="990"/>
      <c r="DD9" s="990"/>
      <c r="DE9" s="990"/>
      <c r="DF9" s="991"/>
      <c r="DG9" s="989" t="s">
        <v>519</v>
      </c>
      <c r="DH9" s="990"/>
      <c r="DI9" s="990"/>
      <c r="DJ9" s="990"/>
      <c r="DK9" s="991"/>
      <c r="DL9" s="989" t="s">
        <v>519</v>
      </c>
      <c r="DM9" s="990"/>
      <c r="DN9" s="990"/>
      <c r="DO9" s="990"/>
      <c r="DP9" s="991"/>
      <c r="DQ9" s="989" t="s">
        <v>519</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591</v>
      </c>
      <c r="BT10" s="993"/>
      <c r="BU10" s="993"/>
      <c r="BV10" s="993"/>
      <c r="BW10" s="993"/>
      <c r="BX10" s="993"/>
      <c r="BY10" s="993"/>
      <c r="BZ10" s="993"/>
      <c r="CA10" s="993"/>
      <c r="CB10" s="993"/>
      <c r="CC10" s="993"/>
      <c r="CD10" s="993"/>
      <c r="CE10" s="993"/>
      <c r="CF10" s="993"/>
      <c r="CG10" s="1014"/>
      <c r="CH10" s="989">
        <v>963</v>
      </c>
      <c r="CI10" s="990"/>
      <c r="CJ10" s="990"/>
      <c r="CK10" s="990"/>
      <c r="CL10" s="991"/>
      <c r="CM10" s="989">
        <v>16795</v>
      </c>
      <c r="CN10" s="990"/>
      <c r="CO10" s="990"/>
      <c r="CP10" s="990"/>
      <c r="CQ10" s="991"/>
      <c r="CR10" s="989">
        <v>34</v>
      </c>
      <c r="CS10" s="990"/>
      <c r="CT10" s="990"/>
      <c r="CU10" s="990"/>
      <c r="CV10" s="991"/>
      <c r="CW10" s="989" t="s">
        <v>519</v>
      </c>
      <c r="CX10" s="990"/>
      <c r="CY10" s="990"/>
      <c r="CZ10" s="990"/>
      <c r="DA10" s="991"/>
      <c r="DB10" s="989" t="s">
        <v>519</v>
      </c>
      <c r="DC10" s="990"/>
      <c r="DD10" s="990"/>
      <c r="DE10" s="990"/>
      <c r="DF10" s="991"/>
      <c r="DG10" s="989" t="s">
        <v>519</v>
      </c>
      <c r="DH10" s="990"/>
      <c r="DI10" s="990"/>
      <c r="DJ10" s="990"/>
      <c r="DK10" s="991"/>
      <c r="DL10" s="989" t="s">
        <v>519</v>
      </c>
      <c r="DM10" s="990"/>
      <c r="DN10" s="990"/>
      <c r="DO10" s="990"/>
      <c r="DP10" s="991"/>
      <c r="DQ10" s="989" t="s">
        <v>519</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521</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3347</v>
      </c>
      <c r="R28" s="1051"/>
      <c r="S28" s="1051"/>
      <c r="T28" s="1051"/>
      <c r="U28" s="1051"/>
      <c r="V28" s="1051">
        <v>3314</v>
      </c>
      <c r="W28" s="1051"/>
      <c r="X28" s="1051"/>
      <c r="Y28" s="1051"/>
      <c r="Z28" s="1051"/>
      <c r="AA28" s="1051">
        <v>33</v>
      </c>
      <c r="AB28" s="1051"/>
      <c r="AC28" s="1051"/>
      <c r="AD28" s="1051"/>
      <c r="AE28" s="1052"/>
      <c r="AF28" s="1053">
        <v>33</v>
      </c>
      <c r="AG28" s="1051"/>
      <c r="AH28" s="1051"/>
      <c r="AI28" s="1051"/>
      <c r="AJ28" s="1054"/>
      <c r="AK28" s="1042">
        <v>304</v>
      </c>
      <c r="AL28" s="1043"/>
      <c r="AM28" s="1043"/>
      <c r="AN28" s="1043"/>
      <c r="AO28" s="1043"/>
      <c r="AP28" s="1043" t="s">
        <v>519</v>
      </c>
      <c r="AQ28" s="1043"/>
      <c r="AR28" s="1043"/>
      <c r="AS28" s="1043"/>
      <c r="AT28" s="1043"/>
      <c r="AU28" s="1043" t="s">
        <v>519</v>
      </c>
      <c r="AV28" s="1043"/>
      <c r="AW28" s="1043"/>
      <c r="AX28" s="1043"/>
      <c r="AY28" s="1043"/>
      <c r="AZ28" s="1044" t="s">
        <v>519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3946</v>
      </c>
      <c r="R29" s="1039"/>
      <c r="S29" s="1039"/>
      <c r="T29" s="1039"/>
      <c r="U29" s="1039"/>
      <c r="V29" s="1039">
        <v>3855</v>
      </c>
      <c r="W29" s="1039"/>
      <c r="X29" s="1039"/>
      <c r="Y29" s="1039"/>
      <c r="Z29" s="1039"/>
      <c r="AA29" s="1039">
        <v>91</v>
      </c>
      <c r="AB29" s="1039"/>
      <c r="AC29" s="1039"/>
      <c r="AD29" s="1039"/>
      <c r="AE29" s="1040"/>
      <c r="AF29" s="1035">
        <v>91</v>
      </c>
      <c r="AG29" s="1036"/>
      <c r="AH29" s="1036"/>
      <c r="AI29" s="1036"/>
      <c r="AJ29" s="1037"/>
      <c r="AK29" s="980">
        <v>550</v>
      </c>
      <c r="AL29" s="971"/>
      <c r="AM29" s="971"/>
      <c r="AN29" s="971"/>
      <c r="AO29" s="971"/>
      <c r="AP29" s="971" t="s">
        <v>519</v>
      </c>
      <c r="AQ29" s="971"/>
      <c r="AR29" s="971"/>
      <c r="AS29" s="971"/>
      <c r="AT29" s="971"/>
      <c r="AU29" s="971" t="s">
        <v>519</v>
      </c>
      <c r="AV29" s="971"/>
      <c r="AW29" s="971"/>
      <c r="AX29" s="971"/>
      <c r="AY29" s="971"/>
      <c r="AZ29" s="1041" t="s">
        <v>519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496</v>
      </c>
      <c r="R30" s="1039"/>
      <c r="S30" s="1039"/>
      <c r="T30" s="1039"/>
      <c r="U30" s="1039"/>
      <c r="V30" s="1039">
        <v>494</v>
      </c>
      <c r="W30" s="1039"/>
      <c r="X30" s="1039"/>
      <c r="Y30" s="1039"/>
      <c r="Z30" s="1039"/>
      <c r="AA30" s="1039">
        <v>2</v>
      </c>
      <c r="AB30" s="1039"/>
      <c r="AC30" s="1039"/>
      <c r="AD30" s="1039"/>
      <c r="AE30" s="1040"/>
      <c r="AF30" s="1035">
        <v>2</v>
      </c>
      <c r="AG30" s="1036"/>
      <c r="AH30" s="1036"/>
      <c r="AI30" s="1036"/>
      <c r="AJ30" s="1037"/>
      <c r="AK30" s="980">
        <v>118</v>
      </c>
      <c r="AL30" s="971"/>
      <c r="AM30" s="971"/>
      <c r="AN30" s="971"/>
      <c r="AO30" s="971"/>
      <c r="AP30" s="971" t="s">
        <v>519</v>
      </c>
      <c r="AQ30" s="971"/>
      <c r="AR30" s="971"/>
      <c r="AS30" s="971"/>
      <c r="AT30" s="971"/>
      <c r="AU30" s="971" t="s">
        <v>519</v>
      </c>
      <c r="AV30" s="971"/>
      <c r="AW30" s="971"/>
      <c r="AX30" s="971"/>
      <c r="AY30" s="971"/>
      <c r="AZ30" s="1041" t="s">
        <v>519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33</v>
      </c>
      <c r="R31" s="1039"/>
      <c r="S31" s="1039"/>
      <c r="T31" s="1039"/>
      <c r="U31" s="1039"/>
      <c r="V31" s="1039">
        <v>59</v>
      </c>
      <c r="W31" s="1039"/>
      <c r="X31" s="1039"/>
      <c r="Y31" s="1039"/>
      <c r="Z31" s="1039"/>
      <c r="AA31" s="1039">
        <v>-26</v>
      </c>
      <c r="AB31" s="1039"/>
      <c r="AC31" s="1039"/>
      <c r="AD31" s="1039"/>
      <c r="AE31" s="1040"/>
      <c r="AF31" s="1035">
        <v>-26</v>
      </c>
      <c r="AG31" s="1036"/>
      <c r="AH31" s="1036"/>
      <c r="AI31" s="1036"/>
      <c r="AJ31" s="1037"/>
      <c r="AK31" s="980" t="s">
        <v>519</v>
      </c>
      <c r="AL31" s="971"/>
      <c r="AM31" s="971"/>
      <c r="AN31" s="971"/>
      <c r="AO31" s="971"/>
      <c r="AP31" s="971" t="s">
        <v>519</v>
      </c>
      <c r="AQ31" s="971"/>
      <c r="AR31" s="971"/>
      <c r="AS31" s="971"/>
      <c r="AT31" s="971"/>
      <c r="AU31" s="971" t="s">
        <v>519</v>
      </c>
      <c r="AV31" s="971"/>
      <c r="AW31" s="971"/>
      <c r="AX31" s="971"/>
      <c r="AY31" s="971"/>
      <c r="AZ31" s="1041" t="s">
        <v>519</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407</v>
      </c>
      <c r="C32" s="1031"/>
      <c r="D32" s="1031"/>
      <c r="E32" s="1031"/>
      <c r="F32" s="1031"/>
      <c r="G32" s="1031"/>
      <c r="H32" s="1031"/>
      <c r="I32" s="1031"/>
      <c r="J32" s="1031"/>
      <c r="K32" s="1031"/>
      <c r="L32" s="1031"/>
      <c r="M32" s="1031"/>
      <c r="N32" s="1031"/>
      <c r="O32" s="1031"/>
      <c r="P32" s="1032"/>
      <c r="Q32" s="1038">
        <v>78</v>
      </c>
      <c r="R32" s="1039"/>
      <c r="S32" s="1039"/>
      <c r="T32" s="1039"/>
      <c r="U32" s="1039"/>
      <c r="V32" s="1039">
        <v>72</v>
      </c>
      <c r="W32" s="1039"/>
      <c r="X32" s="1039"/>
      <c r="Y32" s="1039"/>
      <c r="Z32" s="1039"/>
      <c r="AA32" s="1039">
        <v>6</v>
      </c>
      <c r="AB32" s="1039"/>
      <c r="AC32" s="1039"/>
      <c r="AD32" s="1039"/>
      <c r="AE32" s="1040"/>
      <c r="AF32" s="1035">
        <v>6</v>
      </c>
      <c r="AG32" s="1036"/>
      <c r="AH32" s="1036"/>
      <c r="AI32" s="1036"/>
      <c r="AJ32" s="1037"/>
      <c r="AK32" s="980" t="s">
        <v>519</v>
      </c>
      <c r="AL32" s="971"/>
      <c r="AM32" s="971"/>
      <c r="AN32" s="971"/>
      <c r="AO32" s="971"/>
      <c r="AP32" s="971">
        <v>515</v>
      </c>
      <c r="AQ32" s="971"/>
      <c r="AR32" s="971"/>
      <c r="AS32" s="971"/>
      <c r="AT32" s="971"/>
      <c r="AU32" s="971" t="s">
        <v>519</v>
      </c>
      <c r="AV32" s="971"/>
      <c r="AW32" s="971"/>
      <c r="AX32" s="971"/>
      <c r="AY32" s="971"/>
      <c r="AZ32" s="1041" t="s">
        <v>519</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038">
        <v>1900</v>
      </c>
      <c r="R33" s="1039"/>
      <c r="S33" s="1039"/>
      <c r="T33" s="1039"/>
      <c r="U33" s="1039"/>
      <c r="V33" s="1039">
        <v>1868</v>
      </c>
      <c r="W33" s="1039"/>
      <c r="X33" s="1039"/>
      <c r="Y33" s="1039"/>
      <c r="Z33" s="1039"/>
      <c r="AA33" s="1039">
        <v>32</v>
      </c>
      <c r="AB33" s="1039"/>
      <c r="AC33" s="1039"/>
      <c r="AD33" s="1039"/>
      <c r="AE33" s="1040"/>
      <c r="AF33" s="1035">
        <v>21</v>
      </c>
      <c r="AG33" s="1036"/>
      <c r="AH33" s="1036"/>
      <c r="AI33" s="1036"/>
      <c r="AJ33" s="1037"/>
      <c r="AK33" s="980">
        <v>574</v>
      </c>
      <c r="AL33" s="971"/>
      <c r="AM33" s="971"/>
      <c r="AN33" s="971"/>
      <c r="AO33" s="971"/>
      <c r="AP33" s="971">
        <v>11551</v>
      </c>
      <c r="AQ33" s="971"/>
      <c r="AR33" s="971"/>
      <c r="AS33" s="971"/>
      <c r="AT33" s="971"/>
      <c r="AU33" s="971">
        <v>6758</v>
      </c>
      <c r="AV33" s="971"/>
      <c r="AW33" s="971"/>
      <c r="AX33" s="971"/>
      <c r="AY33" s="971"/>
      <c r="AZ33" s="1041" t="s">
        <v>519</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415</v>
      </c>
      <c r="B66" s="996"/>
      <c r="C66" s="996"/>
      <c r="D66" s="996"/>
      <c r="E66" s="996"/>
      <c r="F66" s="996"/>
      <c r="G66" s="996"/>
      <c r="H66" s="996"/>
      <c r="I66" s="996"/>
      <c r="J66" s="996"/>
      <c r="K66" s="996"/>
      <c r="L66" s="996"/>
      <c r="M66" s="996"/>
      <c r="N66" s="996"/>
      <c r="O66" s="996"/>
      <c r="P66" s="997"/>
      <c r="Q66" s="1001" t="s">
        <v>395</v>
      </c>
      <c r="R66" s="1002"/>
      <c r="S66" s="1002"/>
      <c r="T66" s="1002"/>
      <c r="U66" s="1003"/>
      <c r="V66" s="1001" t="s">
        <v>416</v>
      </c>
      <c r="W66" s="1002"/>
      <c r="X66" s="1002"/>
      <c r="Y66" s="1002"/>
      <c r="Z66" s="1003"/>
      <c r="AA66" s="1001" t="s">
        <v>397</v>
      </c>
      <c r="AB66" s="1002"/>
      <c r="AC66" s="1002"/>
      <c r="AD66" s="1002"/>
      <c r="AE66" s="1003"/>
      <c r="AF66" s="1007" t="s">
        <v>398</v>
      </c>
      <c r="AG66" s="1008"/>
      <c r="AH66" s="1008"/>
      <c r="AI66" s="1008"/>
      <c r="AJ66" s="1009"/>
      <c r="AK66" s="1001" t="s">
        <v>417</v>
      </c>
      <c r="AL66" s="996"/>
      <c r="AM66" s="996"/>
      <c r="AN66" s="996"/>
      <c r="AO66" s="997"/>
      <c r="AP66" s="1001" t="s">
        <v>418</v>
      </c>
      <c r="AQ66" s="1002"/>
      <c r="AR66" s="1002"/>
      <c r="AS66" s="1002"/>
      <c r="AT66" s="1003"/>
      <c r="AU66" s="1001" t="s">
        <v>419</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592</v>
      </c>
      <c r="C68" s="986"/>
      <c r="D68" s="986"/>
      <c r="E68" s="986"/>
      <c r="F68" s="986"/>
      <c r="G68" s="986"/>
      <c r="H68" s="986"/>
      <c r="I68" s="986"/>
      <c r="J68" s="986"/>
      <c r="K68" s="986"/>
      <c r="L68" s="986"/>
      <c r="M68" s="986"/>
      <c r="N68" s="986"/>
      <c r="O68" s="986"/>
      <c r="P68" s="987"/>
      <c r="Q68" s="988">
        <v>121</v>
      </c>
      <c r="R68" s="982"/>
      <c r="S68" s="982"/>
      <c r="T68" s="982"/>
      <c r="U68" s="982"/>
      <c r="V68" s="982">
        <v>109</v>
      </c>
      <c r="W68" s="982"/>
      <c r="X68" s="982"/>
      <c r="Y68" s="982"/>
      <c r="Z68" s="982"/>
      <c r="AA68" s="982">
        <v>12</v>
      </c>
      <c r="AB68" s="982"/>
      <c r="AC68" s="982"/>
      <c r="AD68" s="982"/>
      <c r="AE68" s="982"/>
      <c r="AF68" s="982">
        <v>12</v>
      </c>
      <c r="AG68" s="982"/>
      <c r="AH68" s="982"/>
      <c r="AI68" s="982"/>
      <c r="AJ68" s="982"/>
      <c r="AK68" s="982" t="s">
        <v>519</v>
      </c>
      <c r="AL68" s="982"/>
      <c r="AM68" s="982"/>
      <c r="AN68" s="982"/>
      <c r="AO68" s="982"/>
      <c r="AP68" s="982">
        <v>246</v>
      </c>
      <c r="AQ68" s="982"/>
      <c r="AR68" s="982"/>
      <c r="AS68" s="982"/>
      <c r="AT68" s="982"/>
      <c r="AU68" s="982">
        <v>155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593</v>
      </c>
      <c r="C69" s="975"/>
      <c r="D69" s="975"/>
      <c r="E69" s="975"/>
      <c r="F69" s="975"/>
      <c r="G69" s="975"/>
      <c r="H69" s="975"/>
      <c r="I69" s="975"/>
      <c r="J69" s="975"/>
      <c r="K69" s="975"/>
      <c r="L69" s="975"/>
      <c r="M69" s="975"/>
      <c r="N69" s="975"/>
      <c r="O69" s="975"/>
      <c r="P69" s="976"/>
      <c r="Q69" s="977">
        <v>5069</v>
      </c>
      <c r="R69" s="971"/>
      <c r="S69" s="971"/>
      <c r="T69" s="971"/>
      <c r="U69" s="971"/>
      <c r="V69" s="971">
        <v>4997</v>
      </c>
      <c r="W69" s="971"/>
      <c r="X69" s="971"/>
      <c r="Y69" s="971"/>
      <c r="Z69" s="971"/>
      <c r="AA69" s="971">
        <v>72</v>
      </c>
      <c r="AB69" s="971"/>
      <c r="AC69" s="971"/>
      <c r="AD69" s="971"/>
      <c r="AE69" s="971"/>
      <c r="AF69" s="971">
        <v>5</v>
      </c>
      <c r="AG69" s="971"/>
      <c r="AH69" s="971"/>
      <c r="AI69" s="971"/>
      <c r="AJ69" s="971"/>
      <c r="AK69" s="971">
        <v>200</v>
      </c>
      <c r="AL69" s="971"/>
      <c r="AM69" s="971"/>
      <c r="AN69" s="971"/>
      <c r="AO69" s="971"/>
      <c r="AP69" s="971">
        <v>1459</v>
      </c>
      <c r="AQ69" s="971"/>
      <c r="AR69" s="971"/>
      <c r="AS69" s="971"/>
      <c r="AT69" s="971"/>
      <c r="AU69" s="971">
        <v>141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594</v>
      </c>
      <c r="C70" s="975"/>
      <c r="D70" s="975"/>
      <c r="E70" s="975"/>
      <c r="F70" s="975"/>
      <c r="G70" s="975"/>
      <c r="H70" s="975"/>
      <c r="I70" s="975"/>
      <c r="J70" s="975"/>
      <c r="K70" s="975"/>
      <c r="L70" s="975"/>
      <c r="M70" s="975"/>
      <c r="N70" s="975"/>
      <c r="O70" s="975"/>
      <c r="P70" s="976"/>
      <c r="Q70" s="977">
        <v>103</v>
      </c>
      <c r="R70" s="971"/>
      <c r="S70" s="971"/>
      <c r="T70" s="971"/>
      <c r="U70" s="971"/>
      <c r="V70" s="971">
        <v>102</v>
      </c>
      <c r="W70" s="971"/>
      <c r="X70" s="971"/>
      <c r="Y70" s="971"/>
      <c r="Z70" s="971"/>
      <c r="AA70" s="971">
        <v>1</v>
      </c>
      <c r="AB70" s="971"/>
      <c r="AC70" s="971"/>
      <c r="AD70" s="971"/>
      <c r="AE70" s="971"/>
      <c r="AF70" s="971">
        <v>1</v>
      </c>
      <c r="AG70" s="971"/>
      <c r="AH70" s="971"/>
      <c r="AI70" s="971"/>
      <c r="AJ70" s="971"/>
      <c r="AK70" s="971">
        <v>29</v>
      </c>
      <c r="AL70" s="971"/>
      <c r="AM70" s="971"/>
      <c r="AN70" s="971"/>
      <c r="AO70" s="971"/>
      <c r="AP70" s="971" t="s">
        <v>519</v>
      </c>
      <c r="AQ70" s="971"/>
      <c r="AR70" s="971"/>
      <c r="AS70" s="971"/>
      <c r="AT70" s="971"/>
      <c r="AU70" s="971" t="s">
        <v>519</v>
      </c>
      <c r="AV70" s="971"/>
      <c r="AW70" s="971"/>
      <c r="AX70" s="971"/>
      <c r="AY70" s="971"/>
      <c r="AZ70" s="972" t="s">
        <v>595</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594</v>
      </c>
      <c r="C71" s="975"/>
      <c r="D71" s="975"/>
      <c r="E71" s="975"/>
      <c r="F71" s="975"/>
      <c r="G71" s="975"/>
      <c r="H71" s="975"/>
      <c r="I71" s="975"/>
      <c r="J71" s="975"/>
      <c r="K71" s="975"/>
      <c r="L71" s="975"/>
      <c r="M71" s="975"/>
      <c r="N71" s="975"/>
      <c r="O71" s="975"/>
      <c r="P71" s="976"/>
      <c r="Q71" s="977">
        <v>85678</v>
      </c>
      <c r="R71" s="971"/>
      <c r="S71" s="971"/>
      <c r="T71" s="971"/>
      <c r="U71" s="971"/>
      <c r="V71" s="971">
        <v>84802</v>
      </c>
      <c r="W71" s="971"/>
      <c r="X71" s="971"/>
      <c r="Y71" s="971"/>
      <c r="Z71" s="971"/>
      <c r="AA71" s="971">
        <v>876</v>
      </c>
      <c r="AB71" s="971"/>
      <c r="AC71" s="971"/>
      <c r="AD71" s="971"/>
      <c r="AE71" s="971"/>
      <c r="AF71" s="971">
        <v>876</v>
      </c>
      <c r="AG71" s="971"/>
      <c r="AH71" s="971"/>
      <c r="AI71" s="971"/>
      <c r="AJ71" s="971"/>
      <c r="AK71" s="971">
        <v>470</v>
      </c>
      <c r="AL71" s="971"/>
      <c r="AM71" s="971"/>
      <c r="AN71" s="971"/>
      <c r="AO71" s="971"/>
      <c r="AP71" s="971" t="s">
        <v>519</v>
      </c>
      <c r="AQ71" s="971"/>
      <c r="AR71" s="971"/>
      <c r="AS71" s="971"/>
      <c r="AT71" s="971"/>
      <c r="AU71" s="971" t="s">
        <v>519</v>
      </c>
      <c r="AV71" s="971"/>
      <c r="AW71" s="971"/>
      <c r="AX71" s="971"/>
      <c r="AY71" s="971"/>
      <c r="AZ71" s="972" t="s">
        <v>596</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308</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308</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308</v>
      </c>
      <c r="DR109" s="896"/>
      <c r="DS109" s="896"/>
      <c r="DT109" s="896"/>
      <c r="DU109" s="897"/>
      <c r="DV109" s="898" t="s">
        <v>431</v>
      </c>
      <c r="DW109" s="896"/>
      <c r="DX109" s="896"/>
      <c r="DY109" s="896"/>
      <c r="DZ109" s="929"/>
    </row>
    <row r="110" spans="1:131" s="230" customFormat="1" ht="26.25" customHeight="1" x14ac:dyDescent="0.15">
      <c r="A110" s="809" t="s">
        <v>433</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1279859</v>
      </c>
      <c r="AB110" s="889"/>
      <c r="AC110" s="889"/>
      <c r="AD110" s="889"/>
      <c r="AE110" s="890"/>
      <c r="AF110" s="891">
        <v>1276550</v>
      </c>
      <c r="AG110" s="889"/>
      <c r="AH110" s="889"/>
      <c r="AI110" s="889"/>
      <c r="AJ110" s="890"/>
      <c r="AK110" s="891">
        <v>1268832</v>
      </c>
      <c r="AL110" s="889"/>
      <c r="AM110" s="889"/>
      <c r="AN110" s="889"/>
      <c r="AO110" s="890"/>
      <c r="AP110" s="892">
        <v>17.5</v>
      </c>
      <c r="AQ110" s="893"/>
      <c r="AR110" s="893"/>
      <c r="AS110" s="893"/>
      <c r="AT110" s="894"/>
      <c r="AU110" s="930" t="s">
        <v>75</v>
      </c>
      <c r="AV110" s="931"/>
      <c r="AW110" s="931"/>
      <c r="AX110" s="931"/>
      <c r="AY110" s="931"/>
      <c r="AZ110" s="860" t="s">
        <v>434</v>
      </c>
      <c r="BA110" s="810"/>
      <c r="BB110" s="810"/>
      <c r="BC110" s="810"/>
      <c r="BD110" s="810"/>
      <c r="BE110" s="810"/>
      <c r="BF110" s="810"/>
      <c r="BG110" s="810"/>
      <c r="BH110" s="810"/>
      <c r="BI110" s="810"/>
      <c r="BJ110" s="810"/>
      <c r="BK110" s="810"/>
      <c r="BL110" s="810"/>
      <c r="BM110" s="810"/>
      <c r="BN110" s="810"/>
      <c r="BO110" s="810"/>
      <c r="BP110" s="811"/>
      <c r="BQ110" s="861">
        <v>12338141</v>
      </c>
      <c r="BR110" s="842"/>
      <c r="BS110" s="842"/>
      <c r="BT110" s="842"/>
      <c r="BU110" s="842"/>
      <c r="BV110" s="842">
        <v>12383080</v>
      </c>
      <c r="BW110" s="842"/>
      <c r="BX110" s="842"/>
      <c r="BY110" s="842"/>
      <c r="BZ110" s="842"/>
      <c r="CA110" s="842">
        <v>11813350</v>
      </c>
      <c r="CB110" s="842"/>
      <c r="CC110" s="842"/>
      <c r="CD110" s="842"/>
      <c r="CE110" s="842"/>
      <c r="CF110" s="866">
        <v>162.5</v>
      </c>
      <c r="CG110" s="867"/>
      <c r="CH110" s="867"/>
      <c r="CI110" s="867"/>
      <c r="CJ110" s="867"/>
      <c r="CK110" s="926" t="s">
        <v>435</v>
      </c>
      <c r="CL110" s="819"/>
      <c r="CM110" s="860" t="s">
        <v>436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437</v>
      </c>
      <c r="DH110" s="842"/>
      <c r="DI110" s="842"/>
      <c r="DJ110" s="842"/>
      <c r="DK110" s="842"/>
      <c r="DL110" s="842" t="s">
        <v>438</v>
      </c>
      <c r="DM110" s="842"/>
      <c r="DN110" s="842"/>
      <c r="DO110" s="842"/>
      <c r="DP110" s="842"/>
      <c r="DQ110" s="842" t="s">
        <v>439</v>
      </c>
      <c r="DR110" s="842"/>
      <c r="DS110" s="842"/>
      <c r="DT110" s="842"/>
      <c r="DU110" s="842"/>
      <c r="DV110" s="843" t="s">
        <v>437</v>
      </c>
      <c r="DW110" s="843"/>
      <c r="DX110" s="843"/>
      <c r="DY110" s="843"/>
      <c r="DZ110" s="844"/>
    </row>
    <row r="111" spans="1:131" s="230" customFormat="1" ht="26.25" customHeight="1" x14ac:dyDescent="0.15">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439</v>
      </c>
      <c r="AB111" s="919"/>
      <c r="AC111" s="919"/>
      <c r="AD111" s="919"/>
      <c r="AE111" s="920"/>
      <c r="AF111" s="921" t="s">
        <v>392</v>
      </c>
      <c r="AG111" s="919"/>
      <c r="AH111" s="919"/>
      <c r="AI111" s="919"/>
      <c r="AJ111" s="920"/>
      <c r="AK111" s="921" t="s">
        <v>392</v>
      </c>
      <c r="AL111" s="919"/>
      <c r="AM111" s="919"/>
      <c r="AN111" s="919"/>
      <c r="AO111" s="920"/>
      <c r="AP111" s="922" t="s">
        <v>441</v>
      </c>
      <c r="AQ111" s="923"/>
      <c r="AR111" s="923"/>
      <c r="AS111" s="923"/>
      <c r="AT111" s="924"/>
      <c r="AU111" s="932"/>
      <c r="AV111" s="933"/>
      <c r="AW111" s="933"/>
      <c r="AX111" s="933"/>
      <c r="AY111" s="933"/>
      <c r="AZ111" s="817" t="s">
        <v>442</v>
      </c>
      <c r="BA111" s="752"/>
      <c r="BB111" s="752"/>
      <c r="BC111" s="752"/>
      <c r="BD111" s="752"/>
      <c r="BE111" s="752"/>
      <c r="BF111" s="752"/>
      <c r="BG111" s="752"/>
      <c r="BH111" s="752"/>
      <c r="BI111" s="752"/>
      <c r="BJ111" s="752"/>
      <c r="BK111" s="752"/>
      <c r="BL111" s="752"/>
      <c r="BM111" s="752"/>
      <c r="BN111" s="752"/>
      <c r="BO111" s="752"/>
      <c r="BP111" s="753"/>
      <c r="BQ111" s="789" t="s">
        <v>443</v>
      </c>
      <c r="BR111" s="790"/>
      <c r="BS111" s="790"/>
      <c r="BT111" s="790"/>
      <c r="BU111" s="790"/>
      <c r="BV111" s="790" t="s">
        <v>392</v>
      </c>
      <c r="BW111" s="790"/>
      <c r="BX111" s="790"/>
      <c r="BY111" s="790"/>
      <c r="BZ111" s="790"/>
      <c r="CA111" s="790" t="s">
        <v>443</v>
      </c>
      <c r="CB111" s="790"/>
      <c r="CC111" s="790"/>
      <c r="CD111" s="790"/>
      <c r="CE111" s="790"/>
      <c r="CF111" s="875" t="s">
        <v>392</v>
      </c>
      <c r="CG111" s="876"/>
      <c r="CH111" s="876"/>
      <c r="CI111" s="876"/>
      <c r="CJ111" s="876"/>
      <c r="CK111" s="927"/>
      <c r="CL111" s="821"/>
      <c r="CM111" s="817"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438</v>
      </c>
      <c r="DH111" s="790"/>
      <c r="DI111" s="790"/>
      <c r="DJ111" s="790"/>
      <c r="DK111" s="790"/>
      <c r="DL111" s="790" t="s">
        <v>439</v>
      </c>
      <c r="DM111" s="790"/>
      <c r="DN111" s="790"/>
      <c r="DO111" s="790"/>
      <c r="DP111" s="790"/>
      <c r="DQ111" s="790" t="s">
        <v>392</v>
      </c>
      <c r="DR111" s="790"/>
      <c r="DS111" s="790"/>
      <c r="DT111" s="790"/>
      <c r="DU111" s="790"/>
      <c r="DV111" s="796" t="s">
        <v>439</v>
      </c>
      <c r="DW111" s="796"/>
      <c r="DX111" s="796"/>
      <c r="DY111" s="796"/>
      <c r="DZ111" s="797"/>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443</v>
      </c>
      <c r="AG112" s="780"/>
      <c r="AH112" s="780"/>
      <c r="AI112" s="780"/>
      <c r="AJ112" s="781"/>
      <c r="AK112" s="782" t="s">
        <v>439</v>
      </c>
      <c r="AL112" s="780"/>
      <c r="AM112" s="780"/>
      <c r="AN112" s="780"/>
      <c r="AO112" s="781"/>
      <c r="AP112" s="824" t="s">
        <v>392</v>
      </c>
      <c r="AQ112" s="825"/>
      <c r="AR112" s="825"/>
      <c r="AS112" s="825"/>
      <c r="AT112" s="826"/>
      <c r="AU112" s="932"/>
      <c r="AV112" s="933"/>
      <c r="AW112" s="933"/>
      <c r="AX112" s="933"/>
      <c r="AY112" s="933"/>
      <c r="AZ112" s="817" t="s">
        <v>447</v>
      </c>
      <c r="BA112" s="752"/>
      <c r="BB112" s="752"/>
      <c r="BC112" s="752"/>
      <c r="BD112" s="752"/>
      <c r="BE112" s="752"/>
      <c r="BF112" s="752"/>
      <c r="BG112" s="752"/>
      <c r="BH112" s="752"/>
      <c r="BI112" s="752"/>
      <c r="BJ112" s="752"/>
      <c r="BK112" s="752"/>
      <c r="BL112" s="752"/>
      <c r="BM112" s="752"/>
      <c r="BN112" s="752"/>
      <c r="BO112" s="752"/>
      <c r="BP112" s="753"/>
      <c r="BQ112" s="789">
        <v>7195169</v>
      </c>
      <c r="BR112" s="790"/>
      <c r="BS112" s="790"/>
      <c r="BT112" s="790"/>
      <c r="BU112" s="790"/>
      <c r="BV112" s="790">
        <v>6825364</v>
      </c>
      <c r="BW112" s="790"/>
      <c r="BX112" s="790"/>
      <c r="BY112" s="790"/>
      <c r="BZ112" s="790"/>
      <c r="CA112" s="790">
        <v>6757528</v>
      </c>
      <c r="CB112" s="790"/>
      <c r="CC112" s="790"/>
      <c r="CD112" s="790"/>
      <c r="CE112" s="790"/>
      <c r="CF112" s="875">
        <v>92.9</v>
      </c>
      <c r="CG112" s="876"/>
      <c r="CH112" s="876"/>
      <c r="CI112" s="876"/>
      <c r="CJ112" s="876"/>
      <c r="CK112" s="927"/>
      <c r="CL112" s="821"/>
      <c r="CM112" s="817"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449</v>
      </c>
      <c r="DH112" s="790"/>
      <c r="DI112" s="790"/>
      <c r="DJ112" s="790"/>
      <c r="DK112" s="790"/>
      <c r="DL112" s="790" t="s">
        <v>392</v>
      </c>
      <c r="DM112" s="790"/>
      <c r="DN112" s="790"/>
      <c r="DO112" s="790"/>
      <c r="DP112" s="790"/>
      <c r="DQ112" s="790" t="s">
        <v>438</v>
      </c>
      <c r="DR112" s="790"/>
      <c r="DS112" s="790"/>
      <c r="DT112" s="790"/>
      <c r="DU112" s="790"/>
      <c r="DV112" s="796" t="s">
        <v>441</v>
      </c>
      <c r="DW112" s="796"/>
      <c r="DX112" s="796"/>
      <c r="DY112" s="796"/>
      <c r="DZ112" s="797"/>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501413</v>
      </c>
      <c r="AB113" s="919"/>
      <c r="AC113" s="919"/>
      <c r="AD113" s="919"/>
      <c r="AE113" s="920"/>
      <c r="AF113" s="921">
        <v>503145</v>
      </c>
      <c r="AG113" s="919"/>
      <c r="AH113" s="919"/>
      <c r="AI113" s="919"/>
      <c r="AJ113" s="920"/>
      <c r="AK113" s="921">
        <v>496605</v>
      </c>
      <c r="AL113" s="919"/>
      <c r="AM113" s="919"/>
      <c r="AN113" s="919"/>
      <c r="AO113" s="920"/>
      <c r="AP113" s="922">
        <v>6.8</v>
      </c>
      <c r="AQ113" s="923"/>
      <c r="AR113" s="923"/>
      <c r="AS113" s="923"/>
      <c r="AT113" s="924"/>
      <c r="AU113" s="932"/>
      <c r="AV113" s="933"/>
      <c r="AW113" s="933"/>
      <c r="AX113" s="933"/>
      <c r="AY113" s="933"/>
      <c r="AZ113" s="817" t="s">
        <v>451</v>
      </c>
      <c r="BA113" s="752"/>
      <c r="BB113" s="752"/>
      <c r="BC113" s="752"/>
      <c r="BD113" s="752"/>
      <c r="BE113" s="752"/>
      <c r="BF113" s="752"/>
      <c r="BG113" s="752"/>
      <c r="BH113" s="752"/>
      <c r="BI113" s="752"/>
      <c r="BJ113" s="752"/>
      <c r="BK113" s="752"/>
      <c r="BL113" s="752"/>
      <c r="BM113" s="752"/>
      <c r="BN113" s="752"/>
      <c r="BO113" s="752"/>
      <c r="BP113" s="753"/>
      <c r="BQ113" s="789">
        <v>228556</v>
      </c>
      <c r="BR113" s="790"/>
      <c r="BS113" s="790"/>
      <c r="BT113" s="790"/>
      <c r="BU113" s="790"/>
      <c r="BV113" s="790">
        <v>290079</v>
      </c>
      <c r="BW113" s="790"/>
      <c r="BX113" s="790"/>
      <c r="BY113" s="790"/>
      <c r="BZ113" s="790"/>
      <c r="CA113" s="790">
        <v>296342</v>
      </c>
      <c r="CB113" s="790"/>
      <c r="CC113" s="790"/>
      <c r="CD113" s="790"/>
      <c r="CE113" s="790"/>
      <c r="CF113" s="875">
        <v>4.0999999999999996</v>
      </c>
      <c r="CG113" s="876"/>
      <c r="CH113" s="876"/>
      <c r="CI113" s="876"/>
      <c r="CJ113" s="876"/>
      <c r="CK113" s="927"/>
      <c r="CL113" s="821"/>
      <c r="CM113" s="817"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439</v>
      </c>
      <c r="DM113" s="780"/>
      <c r="DN113" s="780"/>
      <c r="DO113" s="780"/>
      <c r="DP113" s="781"/>
      <c r="DQ113" s="782" t="s">
        <v>453</v>
      </c>
      <c r="DR113" s="780"/>
      <c r="DS113" s="780"/>
      <c r="DT113" s="780"/>
      <c r="DU113" s="781"/>
      <c r="DV113" s="824" t="s">
        <v>438</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64180</v>
      </c>
      <c r="AB114" s="780"/>
      <c r="AC114" s="780"/>
      <c r="AD114" s="780"/>
      <c r="AE114" s="781"/>
      <c r="AF114" s="782">
        <v>57770</v>
      </c>
      <c r="AG114" s="780"/>
      <c r="AH114" s="780"/>
      <c r="AI114" s="780"/>
      <c r="AJ114" s="781"/>
      <c r="AK114" s="782">
        <v>52256</v>
      </c>
      <c r="AL114" s="780"/>
      <c r="AM114" s="780"/>
      <c r="AN114" s="780"/>
      <c r="AO114" s="781"/>
      <c r="AP114" s="824">
        <v>0.7</v>
      </c>
      <c r="AQ114" s="825"/>
      <c r="AR114" s="825"/>
      <c r="AS114" s="825"/>
      <c r="AT114" s="826"/>
      <c r="AU114" s="932"/>
      <c r="AV114" s="933"/>
      <c r="AW114" s="933"/>
      <c r="AX114" s="933"/>
      <c r="AY114" s="933"/>
      <c r="AZ114" s="817" t="s">
        <v>455</v>
      </c>
      <c r="BA114" s="752"/>
      <c r="BB114" s="752"/>
      <c r="BC114" s="752"/>
      <c r="BD114" s="752"/>
      <c r="BE114" s="752"/>
      <c r="BF114" s="752"/>
      <c r="BG114" s="752"/>
      <c r="BH114" s="752"/>
      <c r="BI114" s="752"/>
      <c r="BJ114" s="752"/>
      <c r="BK114" s="752"/>
      <c r="BL114" s="752"/>
      <c r="BM114" s="752"/>
      <c r="BN114" s="752"/>
      <c r="BO114" s="752"/>
      <c r="BP114" s="753"/>
      <c r="BQ114" s="789">
        <v>1758408</v>
      </c>
      <c r="BR114" s="790"/>
      <c r="BS114" s="790"/>
      <c r="BT114" s="790"/>
      <c r="BU114" s="790"/>
      <c r="BV114" s="790">
        <v>1767712</v>
      </c>
      <c r="BW114" s="790"/>
      <c r="BX114" s="790"/>
      <c r="BY114" s="790"/>
      <c r="BZ114" s="790"/>
      <c r="CA114" s="790">
        <v>1728279</v>
      </c>
      <c r="CB114" s="790"/>
      <c r="CC114" s="790"/>
      <c r="CD114" s="790"/>
      <c r="CE114" s="790"/>
      <c r="CF114" s="875">
        <v>23.8</v>
      </c>
      <c r="CG114" s="876"/>
      <c r="CH114" s="876"/>
      <c r="CI114" s="876"/>
      <c r="CJ114" s="876"/>
      <c r="CK114" s="927"/>
      <c r="CL114" s="821"/>
      <c r="CM114" s="817"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392</v>
      </c>
      <c r="DH114" s="780"/>
      <c r="DI114" s="780"/>
      <c r="DJ114" s="780"/>
      <c r="DK114" s="781"/>
      <c r="DL114" s="782" t="s">
        <v>449</v>
      </c>
      <c r="DM114" s="780"/>
      <c r="DN114" s="780"/>
      <c r="DO114" s="780"/>
      <c r="DP114" s="781"/>
      <c r="DQ114" s="782" t="s">
        <v>392</v>
      </c>
      <c r="DR114" s="780"/>
      <c r="DS114" s="780"/>
      <c r="DT114" s="780"/>
      <c r="DU114" s="781"/>
      <c r="DV114" s="824" t="s">
        <v>392</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453</v>
      </c>
      <c r="AB115" s="919"/>
      <c r="AC115" s="919"/>
      <c r="AD115" s="919"/>
      <c r="AE115" s="920"/>
      <c r="AF115" s="921" t="s">
        <v>392</v>
      </c>
      <c r="AG115" s="919"/>
      <c r="AH115" s="919"/>
      <c r="AI115" s="919"/>
      <c r="AJ115" s="920"/>
      <c r="AK115" s="921" t="s">
        <v>439</v>
      </c>
      <c r="AL115" s="919"/>
      <c r="AM115" s="919"/>
      <c r="AN115" s="919"/>
      <c r="AO115" s="920"/>
      <c r="AP115" s="922" t="s">
        <v>449</v>
      </c>
      <c r="AQ115" s="923"/>
      <c r="AR115" s="923"/>
      <c r="AS115" s="923"/>
      <c r="AT115" s="924"/>
      <c r="AU115" s="932"/>
      <c r="AV115" s="933"/>
      <c r="AW115" s="933"/>
      <c r="AX115" s="933"/>
      <c r="AY115" s="933"/>
      <c r="AZ115" s="817" t="s">
        <v>458</v>
      </c>
      <c r="BA115" s="752"/>
      <c r="BB115" s="752"/>
      <c r="BC115" s="752"/>
      <c r="BD115" s="752"/>
      <c r="BE115" s="752"/>
      <c r="BF115" s="752"/>
      <c r="BG115" s="752"/>
      <c r="BH115" s="752"/>
      <c r="BI115" s="752"/>
      <c r="BJ115" s="752"/>
      <c r="BK115" s="752"/>
      <c r="BL115" s="752"/>
      <c r="BM115" s="752"/>
      <c r="BN115" s="752"/>
      <c r="BO115" s="752"/>
      <c r="BP115" s="753"/>
      <c r="BQ115" s="789">
        <v>1648222</v>
      </c>
      <c r="BR115" s="790"/>
      <c r="BS115" s="790"/>
      <c r="BT115" s="790"/>
      <c r="BU115" s="790"/>
      <c r="BV115" s="790">
        <v>1621677</v>
      </c>
      <c r="BW115" s="790"/>
      <c r="BX115" s="790"/>
      <c r="BY115" s="790"/>
      <c r="BZ115" s="790"/>
      <c r="CA115" s="790">
        <v>1477160</v>
      </c>
      <c r="CB115" s="790"/>
      <c r="CC115" s="790"/>
      <c r="CD115" s="790"/>
      <c r="CE115" s="790"/>
      <c r="CF115" s="875">
        <v>20.3</v>
      </c>
      <c r="CG115" s="876"/>
      <c r="CH115" s="876"/>
      <c r="CI115" s="876"/>
      <c r="CJ115" s="876"/>
      <c r="CK115" s="927"/>
      <c r="CL115" s="821"/>
      <c r="CM115" s="817"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392</v>
      </c>
      <c r="DH115" s="780"/>
      <c r="DI115" s="780"/>
      <c r="DJ115" s="780"/>
      <c r="DK115" s="781"/>
      <c r="DL115" s="782" t="s">
        <v>441</v>
      </c>
      <c r="DM115" s="780"/>
      <c r="DN115" s="780"/>
      <c r="DO115" s="780"/>
      <c r="DP115" s="781"/>
      <c r="DQ115" s="782" t="s">
        <v>437</v>
      </c>
      <c r="DR115" s="780"/>
      <c r="DS115" s="780"/>
      <c r="DT115" s="780"/>
      <c r="DU115" s="781"/>
      <c r="DV115" s="824" t="s">
        <v>443</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758</v>
      </c>
      <c r="AB116" s="780"/>
      <c r="AC116" s="780"/>
      <c r="AD116" s="780"/>
      <c r="AE116" s="781"/>
      <c r="AF116" s="782">
        <v>1160</v>
      </c>
      <c r="AG116" s="780"/>
      <c r="AH116" s="780"/>
      <c r="AI116" s="780"/>
      <c r="AJ116" s="781"/>
      <c r="AK116" s="782">
        <v>146</v>
      </c>
      <c r="AL116" s="780"/>
      <c r="AM116" s="780"/>
      <c r="AN116" s="780"/>
      <c r="AO116" s="781"/>
      <c r="AP116" s="824">
        <v>0</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789" t="s">
        <v>439</v>
      </c>
      <c r="BR116" s="790"/>
      <c r="BS116" s="790"/>
      <c r="BT116" s="790"/>
      <c r="BU116" s="790"/>
      <c r="BV116" s="790" t="s">
        <v>392</v>
      </c>
      <c r="BW116" s="790"/>
      <c r="BX116" s="790"/>
      <c r="BY116" s="790"/>
      <c r="BZ116" s="790"/>
      <c r="CA116" s="790" t="s">
        <v>392</v>
      </c>
      <c r="CB116" s="790"/>
      <c r="CC116" s="790"/>
      <c r="CD116" s="790"/>
      <c r="CE116" s="790"/>
      <c r="CF116" s="875" t="s">
        <v>392</v>
      </c>
      <c r="CG116" s="876"/>
      <c r="CH116" s="876"/>
      <c r="CI116" s="876"/>
      <c r="CJ116" s="876"/>
      <c r="CK116" s="927"/>
      <c r="CL116" s="821"/>
      <c r="CM116" s="817"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413</v>
      </c>
      <c r="DM116" s="780"/>
      <c r="DN116" s="780"/>
      <c r="DO116" s="780"/>
      <c r="DP116" s="781"/>
      <c r="DQ116" s="782" t="s">
        <v>392</v>
      </c>
      <c r="DR116" s="780"/>
      <c r="DS116" s="780"/>
      <c r="DT116" s="780"/>
      <c r="DU116" s="781"/>
      <c r="DV116" s="824" t="s">
        <v>392</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1846210</v>
      </c>
      <c r="AB117" s="903"/>
      <c r="AC117" s="903"/>
      <c r="AD117" s="903"/>
      <c r="AE117" s="904"/>
      <c r="AF117" s="905">
        <v>1838625</v>
      </c>
      <c r="AG117" s="903"/>
      <c r="AH117" s="903"/>
      <c r="AI117" s="903"/>
      <c r="AJ117" s="904"/>
      <c r="AK117" s="905">
        <v>1817839</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789" t="s">
        <v>438</v>
      </c>
      <c r="BR117" s="790"/>
      <c r="BS117" s="790"/>
      <c r="BT117" s="790"/>
      <c r="BU117" s="790"/>
      <c r="BV117" s="790" t="s">
        <v>438</v>
      </c>
      <c r="BW117" s="790"/>
      <c r="BX117" s="790"/>
      <c r="BY117" s="790"/>
      <c r="BZ117" s="790"/>
      <c r="CA117" s="790" t="s">
        <v>439</v>
      </c>
      <c r="CB117" s="790"/>
      <c r="CC117" s="790"/>
      <c r="CD117" s="790"/>
      <c r="CE117" s="790"/>
      <c r="CF117" s="875" t="s">
        <v>443</v>
      </c>
      <c r="CG117" s="876"/>
      <c r="CH117" s="876"/>
      <c r="CI117" s="876"/>
      <c r="CJ117" s="876"/>
      <c r="CK117" s="927"/>
      <c r="CL117" s="821"/>
      <c r="CM117" s="817"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392</v>
      </c>
      <c r="DH117" s="780"/>
      <c r="DI117" s="780"/>
      <c r="DJ117" s="780"/>
      <c r="DK117" s="781"/>
      <c r="DL117" s="782" t="s">
        <v>439</v>
      </c>
      <c r="DM117" s="780"/>
      <c r="DN117" s="780"/>
      <c r="DO117" s="780"/>
      <c r="DP117" s="781"/>
      <c r="DQ117" s="782" t="s">
        <v>413</v>
      </c>
      <c r="DR117" s="780"/>
      <c r="DS117" s="780"/>
      <c r="DT117" s="780"/>
      <c r="DU117" s="781"/>
      <c r="DV117" s="824" t="s">
        <v>437</v>
      </c>
      <c r="DW117" s="825"/>
      <c r="DX117" s="825"/>
      <c r="DY117" s="825"/>
      <c r="DZ117" s="826"/>
    </row>
    <row r="118" spans="1:130" s="230" customFormat="1" ht="26.25" customHeight="1" x14ac:dyDescent="0.15">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308</v>
      </c>
      <c r="AL118" s="896"/>
      <c r="AM118" s="896"/>
      <c r="AN118" s="896"/>
      <c r="AO118" s="897"/>
      <c r="AP118" s="899" t="s">
        <v>431</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413</v>
      </c>
      <c r="BR118" s="845"/>
      <c r="BS118" s="845"/>
      <c r="BT118" s="845"/>
      <c r="BU118" s="845"/>
      <c r="BV118" s="845" t="s">
        <v>439</v>
      </c>
      <c r="BW118" s="845"/>
      <c r="BX118" s="845"/>
      <c r="BY118" s="845"/>
      <c r="BZ118" s="845"/>
      <c r="CA118" s="845" t="s">
        <v>413</v>
      </c>
      <c r="CB118" s="845"/>
      <c r="CC118" s="845"/>
      <c r="CD118" s="845"/>
      <c r="CE118" s="845"/>
      <c r="CF118" s="875" t="s">
        <v>438</v>
      </c>
      <c r="CG118" s="876"/>
      <c r="CH118" s="876"/>
      <c r="CI118" s="876"/>
      <c r="CJ118" s="876"/>
      <c r="CK118" s="927"/>
      <c r="CL118" s="821"/>
      <c r="CM118" s="817"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392</v>
      </c>
      <c r="DH118" s="780"/>
      <c r="DI118" s="780"/>
      <c r="DJ118" s="780"/>
      <c r="DK118" s="781"/>
      <c r="DL118" s="782" t="s">
        <v>392</v>
      </c>
      <c r="DM118" s="780"/>
      <c r="DN118" s="780"/>
      <c r="DO118" s="780"/>
      <c r="DP118" s="781"/>
      <c r="DQ118" s="782" t="s">
        <v>392</v>
      </c>
      <c r="DR118" s="780"/>
      <c r="DS118" s="780"/>
      <c r="DT118" s="780"/>
      <c r="DU118" s="781"/>
      <c r="DV118" s="824" t="s">
        <v>413</v>
      </c>
      <c r="DW118" s="825"/>
      <c r="DX118" s="825"/>
      <c r="DY118" s="825"/>
      <c r="DZ118" s="826"/>
    </row>
    <row r="119" spans="1:130" s="230" customFormat="1" ht="26.25" customHeight="1" x14ac:dyDescent="0.15">
      <c r="A119" s="818" t="s">
        <v>435</v>
      </c>
      <c r="B119" s="819"/>
      <c r="C119" s="860" t="s">
        <v>436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439</v>
      </c>
      <c r="AB119" s="889"/>
      <c r="AC119" s="889"/>
      <c r="AD119" s="889"/>
      <c r="AE119" s="890"/>
      <c r="AF119" s="891" t="s">
        <v>392</v>
      </c>
      <c r="AG119" s="889"/>
      <c r="AH119" s="889"/>
      <c r="AI119" s="889"/>
      <c r="AJ119" s="890"/>
      <c r="AK119" s="891" t="s">
        <v>449</v>
      </c>
      <c r="AL119" s="889"/>
      <c r="AM119" s="889"/>
      <c r="AN119" s="889"/>
      <c r="AO119" s="890"/>
      <c r="AP119" s="892" t="s">
        <v>439</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468</v>
      </c>
      <c r="BP119" s="878"/>
      <c r="BQ119" s="879">
        <v>23168496</v>
      </c>
      <c r="BR119" s="845"/>
      <c r="BS119" s="845"/>
      <c r="BT119" s="845"/>
      <c r="BU119" s="845"/>
      <c r="BV119" s="845">
        <v>22887912</v>
      </c>
      <c r="BW119" s="845"/>
      <c r="BX119" s="845"/>
      <c r="BY119" s="845"/>
      <c r="BZ119" s="845"/>
      <c r="CA119" s="845">
        <v>22072659</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439</v>
      </c>
      <c r="DH119" s="764"/>
      <c r="DI119" s="764"/>
      <c r="DJ119" s="764"/>
      <c r="DK119" s="765"/>
      <c r="DL119" s="766" t="s">
        <v>413</v>
      </c>
      <c r="DM119" s="764"/>
      <c r="DN119" s="764"/>
      <c r="DO119" s="764"/>
      <c r="DP119" s="765"/>
      <c r="DQ119" s="766" t="s">
        <v>443</v>
      </c>
      <c r="DR119" s="764"/>
      <c r="DS119" s="764"/>
      <c r="DT119" s="764"/>
      <c r="DU119" s="765"/>
      <c r="DV119" s="848" t="s">
        <v>439</v>
      </c>
      <c r="DW119" s="849"/>
      <c r="DX119" s="849"/>
      <c r="DY119" s="849"/>
      <c r="DZ119" s="850"/>
    </row>
    <row r="120" spans="1:130" s="230" customFormat="1" ht="26.25" customHeight="1" x14ac:dyDescent="0.15">
      <c r="A120" s="820"/>
      <c r="B120" s="821"/>
      <c r="C120" s="817"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439</v>
      </c>
      <c r="AB120" s="780"/>
      <c r="AC120" s="780"/>
      <c r="AD120" s="780"/>
      <c r="AE120" s="781"/>
      <c r="AF120" s="782" t="s">
        <v>438</v>
      </c>
      <c r="AG120" s="780"/>
      <c r="AH120" s="780"/>
      <c r="AI120" s="780"/>
      <c r="AJ120" s="781"/>
      <c r="AK120" s="782" t="s">
        <v>413</v>
      </c>
      <c r="AL120" s="780"/>
      <c r="AM120" s="780"/>
      <c r="AN120" s="780"/>
      <c r="AO120" s="781"/>
      <c r="AP120" s="824" t="s">
        <v>443</v>
      </c>
      <c r="AQ120" s="825"/>
      <c r="AR120" s="825"/>
      <c r="AS120" s="825"/>
      <c r="AT120" s="826"/>
      <c r="AU120" s="880" t="s">
        <v>470</v>
      </c>
      <c r="AV120" s="881"/>
      <c r="AW120" s="881"/>
      <c r="AX120" s="881"/>
      <c r="AY120" s="882"/>
      <c r="AZ120" s="860" t="s">
        <v>471</v>
      </c>
      <c r="BA120" s="810"/>
      <c r="BB120" s="810"/>
      <c r="BC120" s="810"/>
      <c r="BD120" s="810"/>
      <c r="BE120" s="810"/>
      <c r="BF120" s="810"/>
      <c r="BG120" s="810"/>
      <c r="BH120" s="810"/>
      <c r="BI120" s="810"/>
      <c r="BJ120" s="810"/>
      <c r="BK120" s="810"/>
      <c r="BL120" s="810"/>
      <c r="BM120" s="810"/>
      <c r="BN120" s="810"/>
      <c r="BO120" s="810"/>
      <c r="BP120" s="811"/>
      <c r="BQ120" s="861">
        <v>1246380</v>
      </c>
      <c r="BR120" s="842"/>
      <c r="BS120" s="842"/>
      <c r="BT120" s="842"/>
      <c r="BU120" s="842"/>
      <c r="BV120" s="842">
        <v>1719561</v>
      </c>
      <c r="BW120" s="842"/>
      <c r="BX120" s="842"/>
      <c r="BY120" s="842"/>
      <c r="BZ120" s="842"/>
      <c r="CA120" s="842">
        <v>2181658</v>
      </c>
      <c r="CB120" s="842"/>
      <c r="CC120" s="842"/>
      <c r="CD120" s="842"/>
      <c r="CE120" s="842"/>
      <c r="CF120" s="866">
        <v>30</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7195169</v>
      </c>
      <c r="DH120" s="842"/>
      <c r="DI120" s="842"/>
      <c r="DJ120" s="842"/>
      <c r="DK120" s="842"/>
      <c r="DL120" s="842">
        <v>6825364</v>
      </c>
      <c r="DM120" s="842"/>
      <c r="DN120" s="842"/>
      <c r="DO120" s="842"/>
      <c r="DP120" s="842"/>
      <c r="DQ120" s="842">
        <v>6757528</v>
      </c>
      <c r="DR120" s="842"/>
      <c r="DS120" s="842"/>
      <c r="DT120" s="842"/>
      <c r="DU120" s="842"/>
      <c r="DV120" s="843">
        <v>92.9</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439</v>
      </c>
      <c r="AB121" s="780"/>
      <c r="AC121" s="780"/>
      <c r="AD121" s="780"/>
      <c r="AE121" s="781"/>
      <c r="AF121" s="782" t="s">
        <v>438</v>
      </c>
      <c r="AG121" s="780"/>
      <c r="AH121" s="780"/>
      <c r="AI121" s="780"/>
      <c r="AJ121" s="781"/>
      <c r="AK121" s="782" t="s">
        <v>392</v>
      </c>
      <c r="AL121" s="780"/>
      <c r="AM121" s="780"/>
      <c r="AN121" s="780"/>
      <c r="AO121" s="781"/>
      <c r="AP121" s="824" t="s">
        <v>413</v>
      </c>
      <c r="AQ121" s="825"/>
      <c r="AR121" s="825"/>
      <c r="AS121" s="825"/>
      <c r="AT121" s="826"/>
      <c r="AU121" s="883"/>
      <c r="AV121" s="884"/>
      <c r="AW121" s="884"/>
      <c r="AX121" s="884"/>
      <c r="AY121" s="885"/>
      <c r="AZ121" s="817" t="s">
        <v>475</v>
      </c>
      <c r="BA121" s="752"/>
      <c r="BB121" s="752"/>
      <c r="BC121" s="752"/>
      <c r="BD121" s="752"/>
      <c r="BE121" s="752"/>
      <c r="BF121" s="752"/>
      <c r="BG121" s="752"/>
      <c r="BH121" s="752"/>
      <c r="BI121" s="752"/>
      <c r="BJ121" s="752"/>
      <c r="BK121" s="752"/>
      <c r="BL121" s="752"/>
      <c r="BM121" s="752"/>
      <c r="BN121" s="752"/>
      <c r="BO121" s="752"/>
      <c r="BP121" s="753"/>
      <c r="BQ121" s="789">
        <v>238986</v>
      </c>
      <c r="BR121" s="790"/>
      <c r="BS121" s="790"/>
      <c r="BT121" s="790"/>
      <c r="BU121" s="790"/>
      <c r="BV121" s="790">
        <v>299270</v>
      </c>
      <c r="BW121" s="790"/>
      <c r="BX121" s="790"/>
      <c r="BY121" s="790"/>
      <c r="BZ121" s="790"/>
      <c r="CA121" s="790">
        <v>453779</v>
      </c>
      <c r="CB121" s="790"/>
      <c r="CC121" s="790"/>
      <c r="CD121" s="790"/>
      <c r="CE121" s="790"/>
      <c r="CF121" s="875">
        <v>6.2</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789" t="s">
        <v>438</v>
      </c>
      <c r="DH121" s="790"/>
      <c r="DI121" s="790"/>
      <c r="DJ121" s="790"/>
      <c r="DK121" s="790"/>
      <c r="DL121" s="790" t="s">
        <v>439</v>
      </c>
      <c r="DM121" s="790"/>
      <c r="DN121" s="790"/>
      <c r="DO121" s="790"/>
      <c r="DP121" s="790"/>
      <c r="DQ121" s="790" t="s">
        <v>443</v>
      </c>
      <c r="DR121" s="790"/>
      <c r="DS121" s="790"/>
      <c r="DT121" s="790"/>
      <c r="DU121" s="790"/>
      <c r="DV121" s="796" t="s">
        <v>439</v>
      </c>
      <c r="DW121" s="796"/>
      <c r="DX121" s="796"/>
      <c r="DY121" s="796"/>
      <c r="DZ121" s="797"/>
    </row>
    <row r="122" spans="1:130" s="230" customFormat="1" ht="26.25" customHeight="1" x14ac:dyDescent="0.15">
      <c r="A122" s="820"/>
      <c r="B122" s="821"/>
      <c r="C122" s="817"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413</v>
      </c>
      <c r="AB122" s="780"/>
      <c r="AC122" s="780"/>
      <c r="AD122" s="780"/>
      <c r="AE122" s="781"/>
      <c r="AF122" s="782" t="s">
        <v>443</v>
      </c>
      <c r="AG122" s="780"/>
      <c r="AH122" s="780"/>
      <c r="AI122" s="780"/>
      <c r="AJ122" s="781"/>
      <c r="AK122" s="782" t="s">
        <v>413</v>
      </c>
      <c r="AL122" s="780"/>
      <c r="AM122" s="780"/>
      <c r="AN122" s="780"/>
      <c r="AO122" s="781"/>
      <c r="AP122" s="824" t="s">
        <v>392</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12965332</v>
      </c>
      <c r="BR122" s="845"/>
      <c r="BS122" s="845"/>
      <c r="BT122" s="845"/>
      <c r="BU122" s="845"/>
      <c r="BV122" s="845">
        <v>12652457</v>
      </c>
      <c r="BW122" s="845"/>
      <c r="BX122" s="845"/>
      <c r="BY122" s="845"/>
      <c r="BZ122" s="845"/>
      <c r="CA122" s="845">
        <v>12333806</v>
      </c>
      <c r="CB122" s="845"/>
      <c r="CC122" s="845"/>
      <c r="CD122" s="845"/>
      <c r="CE122" s="845"/>
      <c r="CF122" s="846">
        <v>169.6</v>
      </c>
      <c r="CG122" s="847"/>
      <c r="CH122" s="847"/>
      <c r="CI122" s="847"/>
      <c r="CJ122" s="847"/>
      <c r="CK122" s="869"/>
      <c r="CL122" s="855"/>
      <c r="CM122" s="855"/>
      <c r="CN122" s="855"/>
      <c r="CO122" s="856"/>
      <c r="CP122" s="835" t="s">
        <v>478</v>
      </c>
      <c r="CQ122" s="836"/>
      <c r="CR122" s="836"/>
      <c r="CS122" s="836"/>
      <c r="CT122" s="836"/>
      <c r="CU122" s="836"/>
      <c r="CV122" s="836"/>
      <c r="CW122" s="836"/>
      <c r="CX122" s="836"/>
      <c r="CY122" s="836"/>
      <c r="CZ122" s="836"/>
      <c r="DA122" s="836"/>
      <c r="DB122" s="836"/>
      <c r="DC122" s="836"/>
      <c r="DD122" s="836"/>
      <c r="DE122" s="836"/>
      <c r="DF122" s="837"/>
      <c r="DG122" s="789" t="s">
        <v>413</v>
      </c>
      <c r="DH122" s="790"/>
      <c r="DI122" s="790"/>
      <c r="DJ122" s="790"/>
      <c r="DK122" s="790"/>
      <c r="DL122" s="790" t="s">
        <v>441</v>
      </c>
      <c r="DM122" s="790"/>
      <c r="DN122" s="790"/>
      <c r="DO122" s="790"/>
      <c r="DP122" s="790"/>
      <c r="DQ122" s="790" t="s">
        <v>392</v>
      </c>
      <c r="DR122" s="790"/>
      <c r="DS122" s="790"/>
      <c r="DT122" s="790"/>
      <c r="DU122" s="790"/>
      <c r="DV122" s="796" t="s">
        <v>413</v>
      </c>
      <c r="DW122" s="796"/>
      <c r="DX122" s="796"/>
      <c r="DY122" s="796"/>
      <c r="DZ122" s="797"/>
    </row>
    <row r="123" spans="1:130" s="230" customFormat="1" ht="26.25" customHeight="1" x14ac:dyDescent="0.15">
      <c r="A123" s="820"/>
      <c r="B123" s="821"/>
      <c r="C123" s="817"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413</v>
      </c>
      <c r="AB123" s="780"/>
      <c r="AC123" s="780"/>
      <c r="AD123" s="780"/>
      <c r="AE123" s="781"/>
      <c r="AF123" s="782" t="s">
        <v>439</v>
      </c>
      <c r="AG123" s="780"/>
      <c r="AH123" s="780"/>
      <c r="AI123" s="780"/>
      <c r="AJ123" s="781"/>
      <c r="AK123" s="782" t="s">
        <v>392</v>
      </c>
      <c r="AL123" s="780"/>
      <c r="AM123" s="780"/>
      <c r="AN123" s="780"/>
      <c r="AO123" s="781"/>
      <c r="AP123" s="824" t="s">
        <v>413</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479</v>
      </c>
      <c r="BP123" s="878"/>
      <c r="BQ123" s="832">
        <v>14450698</v>
      </c>
      <c r="BR123" s="833"/>
      <c r="BS123" s="833"/>
      <c r="BT123" s="833"/>
      <c r="BU123" s="833"/>
      <c r="BV123" s="833">
        <v>14671288</v>
      </c>
      <c r="BW123" s="833"/>
      <c r="BX123" s="833"/>
      <c r="BY123" s="833"/>
      <c r="BZ123" s="833"/>
      <c r="CA123" s="833">
        <v>14969243</v>
      </c>
      <c r="CB123" s="833"/>
      <c r="CC123" s="833"/>
      <c r="CD123" s="833"/>
      <c r="CE123" s="833"/>
      <c r="CF123" s="748"/>
      <c r="CG123" s="749"/>
      <c r="CH123" s="749"/>
      <c r="CI123" s="749"/>
      <c r="CJ123" s="834"/>
      <c r="CK123" s="869"/>
      <c r="CL123" s="855"/>
      <c r="CM123" s="855"/>
      <c r="CN123" s="855"/>
      <c r="CO123" s="856"/>
      <c r="CP123" s="835" t="s">
        <v>403</v>
      </c>
      <c r="CQ123" s="836"/>
      <c r="CR123" s="836"/>
      <c r="CS123" s="836"/>
      <c r="CT123" s="836"/>
      <c r="CU123" s="836"/>
      <c r="CV123" s="836"/>
      <c r="CW123" s="836"/>
      <c r="CX123" s="836"/>
      <c r="CY123" s="836"/>
      <c r="CZ123" s="836"/>
      <c r="DA123" s="836"/>
      <c r="DB123" s="836"/>
      <c r="DC123" s="836"/>
      <c r="DD123" s="836"/>
      <c r="DE123" s="836"/>
      <c r="DF123" s="837"/>
      <c r="DG123" s="779" t="s">
        <v>439</v>
      </c>
      <c r="DH123" s="780"/>
      <c r="DI123" s="780"/>
      <c r="DJ123" s="780"/>
      <c r="DK123" s="781"/>
      <c r="DL123" s="782" t="s">
        <v>439</v>
      </c>
      <c r="DM123" s="780"/>
      <c r="DN123" s="780"/>
      <c r="DO123" s="780"/>
      <c r="DP123" s="781"/>
      <c r="DQ123" s="782" t="s">
        <v>439</v>
      </c>
      <c r="DR123" s="780"/>
      <c r="DS123" s="780"/>
      <c r="DT123" s="780"/>
      <c r="DU123" s="781"/>
      <c r="DV123" s="824" t="s">
        <v>439</v>
      </c>
      <c r="DW123" s="825"/>
      <c r="DX123" s="825"/>
      <c r="DY123" s="825"/>
      <c r="DZ123" s="826"/>
    </row>
    <row r="124" spans="1:130" s="230" customFormat="1" ht="26.25" customHeight="1" thickBot="1" x14ac:dyDescent="0.2">
      <c r="A124" s="820"/>
      <c r="B124" s="821"/>
      <c r="C124" s="817"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441</v>
      </c>
      <c r="AB124" s="780"/>
      <c r="AC124" s="780"/>
      <c r="AD124" s="780"/>
      <c r="AE124" s="781"/>
      <c r="AF124" s="782" t="s">
        <v>392</v>
      </c>
      <c r="AG124" s="780"/>
      <c r="AH124" s="780"/>
      <c r="AI124" s="780"/>
      <c r="AJ124" s="781"/>
      <c r="AK124" s="782" t="s">
        <v>413</v>
      </c>
      <c r="AL124" s="780"/>
      <c r="AM124" s="780"/>
      <c r="AN124" s="780"/>
      <c r="AO124" s="781"/>
      <c r="AP124" s="824" t="s">
        <v>392</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123.3</v>
      </c>
      <c r="BR124" s="831"/>
      <c r="BS124" s="831"/>
      <c r="BT124" s="831"/>
      <c r="BU124" s="831"/>
      <c r="BV124" s="831">
        <v>109.8</v>
      </c>
      <c r="BW124" s="831"/>
      <c r="BX124" s="831"/>
      <c r="BY124" s="831"/>
      <c r="BZ124" s="831"/>
      <c r="CA124" s="831">
        <v>97.7</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439</v>
      </c>
      <c r="DH124" s="764"/>
      <c r="DI124" s="764"/>
      <c r="DJ124" s="764"/>
      <c r="DK124" s="765"/>
      <c r="DL124" s="766" t="s">
        <v>392</v>
      </c>
      <c r="DM124" s="764"/>
      <c r="DN124" s="764"/>
      <c r="DO124" s="764"/>
      <c r="DP124" s="765"/>
      <c r="DQ124" s="766" t="s">
        <v>449</v>
      </c>
      <c r="DR124" s="764"/>
      <c r="DS124" s="764"/>
      <c r="DT124" s="764"/>
      <c r="DU124" s="765"/>
      <c r="DV124" s="848" t="s">
        <v>443</v>
      </c>
      <c r="DW124" s="849"/>
      <c r="DX124" s="849"/>
      <c r="DY124" s="849"/>
      <c r="DZ124" s="850"/>
    </row>
    <row r="125" spans="1:130" s="230" customFormat="1" ht="26.25" customHeight="1" x14ac:dyDescent="0.15">
      <c r="A125" s="820"/>
      <c r="B125" s="821"/>
      <c r="C125" s="817"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443</v>
      </c>
      <c r="AB125" s="780"/>
      <c r="AC125" s="780"/>
      <c r="AD125" s="780"/>
      <c r="AE125" s="781"/>
      <c r="AF125" s="782" t="s">
        <v>449</v>
      </c>
      <c r="AG125" s="780"/>
      <c r="AH125" s="780"/>
      <c r="AI125" s="780"/>
      <c r="AJ125" s="781"/>
      <c r="AK125" s="782" t="s">
        <v>449</v>
      </c>
      <c r="AL125" s="780"/>
      <c r="AM125" s="780"/>
      <c r="AN125" s="780"/>
      <c r="AO125" s="781"/>
      <c r="AP125" s="824" t="s">
        <v>443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10"/>
      <c r="CR125" s="810"/>
      <c r="CS125" s="810"/>
      <c r="CT125" s="810"/>
      <c r="CU125" s="810"/>
      <c r="CV125" s="810"/>
      <c r="CW125" s="810"/>
      <c r="CX125" s="810"/>
      <c r="CY125" s="810"/>
      <c r="CZ125" s="810"/>
      <c r="DA125" s="810"/>
      <c r="DB125" s="810"/>
      <c r="DC125" s="810"/>
      <c r="DD125" s="810"/>
      <c r="DE125" s="810"/>
      <c r="DF125" s="811"/>
      <c r="DG125" s="861" t="s">
        <v>449</v>
      </c>
      <c r="DH125" s="842"/>
      <c r="DI125" s="842"/>
      <c r="DJ125" s="842"/>
      <c r="DK125" s="842"/>
      <c r="DL125" s="842" t="s">
        <v>449</v>
      </c>
      <c r="DM125" s="842"/>
      <c r="DN125" s="842"/>
      <c r="DO125" s="842"/>
      <c r="DP125" s="842"/>
      <c r="DQ125" s="842" t="s">
        <v>443</v>
      </c>
      <c r="DR125" s="842"/>
      <c r="DS125" s="842"/>
      <c r="DT125" s="842"/>
      <c r="DU125" s="842"/>
      <c r="DV125" s="843" t="s">
        <v>449</v>
      </c>
      <c r="DW125" s="843"/>
      <c r="DX125" s="843"/>
      <c r="DY125" s="843"/>
      <c r="DZ125" s="844"/>
    </row>
    <row r="126" spans="1:130" s="230" customFormat="1" ht="26.25" customHeight="1" thickBot="1" x14ac:dyDescent="0.2">
      <c r="A126" s="820"/>
      <c r="B126" s="821"/>
      <c r="C126" s="817"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449</v>
      </c>
      <c r="AB126" s="780"/>
      <c r="AC126" s="780"/>
      <c r="AD126" s="780"/>
      <c r="AE126" s="781"/>
      <c r="AF126" s="782" t="s">
        <v>439</v>
      </c>
      <c r="AG126" s="780"/>
      <c r="AH126" s="780"/>
      <c r="AI126" s="780"/>
      <c r="AJ126" s="781"/>
      <c r="AK126" s="782" t="s">
        <v>449</v>
      </c>
      <c r="AL126" s="780"/>
      <c r="AM126" s="780"/>
      <c r="AN126" s="780"/>
      <c r="AO126" s="781"/>
      <c r="AP126" s="824" t="s">
        <v>443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484</v>
      </c>
      <c r="CQ126" s="752"/>
      <c r="CR126" s="752"/>
      <c r="CS126" s="752"/>
      <c r="CT126" s="752"/>
      <c r="CU126" s="752"/>
      <c r="CV126" s="752"/>
      <c r="CW126" s="752"/>
      <c r="CX126" s="752"/>
      <c r="CY126" s="752"/>
      <c r="CZ126" s="752"/>
      <c r="DA126" s="752"/>
      <c r="DB126" s="752"/>
      <c r="DC126" s="752"/>
      <c r="DD126" s="752"/>
      <c r="DE126" s="752"/>
      <c r="DF126" s="753"/>
      <c r="DG126" s="789">
        <v>1648222</v>
      </c>
      <c r="DH126" s="790"/>
      <c r="DI126" s="790"/>
      <c r="DJ126" s="790"/>
      <c r="DK126" s="790"/>
      <c r="DL126" s="790">
        <v>1621677</v>
      </c>
      <c r="DM126" s="790"/>
      <c r="DN126" s="790"/>
      <c r="DO126" s="790"/>
      <c r="DP126" s="790"/>
      <c r="DQ126" s="790">
        <v>1477160</v>
      </c>
      <c r="DR126" s="790"/>
      <c r="DS126" s="790"/>
      <c r="DT126" s="790"/>
      <c r="DU126" s="790"/>
      <c r="DV126" s="796">
        <v>20.3</v>
      </c>
      <c r="DW126" s="796"/>
      <c r="DX126" s="796"/>
      <c r="DY126" s="796"/>
      <c r="DZ126" s="797"/>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443</v>
      </c>
      <c r="AB127" s="780"/>
      <c r="AC127" s="780"/>
      <c r="AD127" s="780"/>
      <c r="AE127" s="781"/>
      <c r="AF127" s="782" t="s">
        <v>449</v>
      </c>
      <c r="AG127" s="780"/>
      <c r="AH127" s="780"/>
      <c r="AI127" s="780"/>
      <c r="AJ127" s="781"/>
      <c r="AK127" s="782" t="s">
        <v>449</v>
      </c>
      <c r="AL127" s="780"/>
      <c r="AM127" s="780"/>
      <c r="AN127" s="780"/>
      <c r="AO127" s="781"/>
      <c r="AP127" s="824" t="s">
        <v>439</v>
      </c>
      <c r="AQ127" s="825"/>
      <c r="AR127" s="825"/>
      <c r="AS127" s="825"/>
      <c r="AT127" s="826"/>
      <c r="AU127" s="232"/>
      <c r="AV127" s="232"/>
      <c r="AW127" s="232"/>
      <c r="AX127" s="841" t="s">
        <v>486</v>
      </c>
      <c r="AY127" s="814"/>
      <c r="AZ127" s="814"/>
      <c r="BA127" s="814"/>
      <c r="BB127" s="814"/>
      <c r="BC127" s="814"/>
      <c r="BD127" s="814"/>
      <c r="BE127" s="815"/>
      <c r="BF127" s="813" t="s">
        <v>487</v>
      </c>
      <c r="BG127" s="814"/>
      <c r="BH127" s="814"/>
      <c r="BI127" s="814"/>
      <c r="BJ127" s="814"/>
      <c r="BK127" s="814"/>
      <c r="BL127" s="815"/>
      <c r="BM127" s="813" t="s">
        <v>488</v>
      </c>
      <c r="BN127" s="814"/>
      <c r="BO127" s="814"/>
      <c r="BP127" s="814"/>
      <c r="BQ127" s="814"/>
      <c r="BR127" s="814"/>
      <c r="BS127" s="815"/>
      <c r="BT127" s="813" t="s">
        <v>489</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490</v>
      </c>
      <c r="CQ127" s="752"/>
      <c r="CR127" s="752"/>
      <c r="CS127" s="752"/>
      <c r="CT127" s="752"/>
      <c r="CU127" s="752"/>
      <c r="CV127" s="752"/>
      <c r="CW127" s="752"/>
      <c r="CX127" s="752"/>
      <c r="CY127" s="752"/>
      <c r="CZ127" s="752"/>
      <c r="DA127" s="752"/>
      <c r="DB127" s="752"/>
      <c r="DC127" s="752"/>
      <c r="DD127" s="752"/>
      <c r="DE127" s="752"/>
      <c r="DF127" s="753"/>
      <c r="DG127" s="789" t="s">
        <v>392</v>
      </c>
      <c r="DH127" s="790"/>
      <c r="DI127" s="790"/>
      <c r="DJ127" s="790"/>
      <c r="DK127" s="790"/>
      <c r="DL127" s="790" t="s">
        <v>439</v>
      </c>
      <c r="DM127" s="790"/>
      <c r="DN127" s="790"/>
      <c r="DO127" s="790"/>
      <c r="DP127" s="790"/>
      <c r="DQ127" s="790" t="s">
        <v>439</v>
      </c>
      <c r="DR127" s="790"/>
      <c r="DS127" s="790"/>
      <c r="DT127" s="790"/>
      <c r="DU127" s="790"/>
      <c r="DV127" s="796" t="s">
        <v>443</v>
      </c>
      <c r="DW127" s="796"/>
      <c r="DX127" s="796"/>
      <c r="DY127" s="796"/>
      <c r="DZ127" s="797"/>
    </row>
    <row r="128" spans="1:130" s="230" customFormat="1" ht="26.25" customHeight="1" thickBot="1" x14ac:dyDescent="0.2">
      <c r="A128" s="798" t="s">
        <v>491</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492</v>
      </c>
      <c r="X128" s="800"/>
      <c r="Y128" s="800"/>
      <c r="Z128" s="801"/>
      <c r="AA128" s="802">
        <v>79880</v>
      </c>
      <c r="AB128" s="803"/>
      <c r="AC128" s="803"/>
      <c r="AD128" s="803"/>
      <c r="AE128" s="804"/>
      <c r="AF128" s="805">
        <v>74668</v>
      </c>
      <c r="AG128" s="803"/>
      <c r="AH128" s="803"/>
      <c r="AI128" s="803"/>
      <c r="AJ128" s="804"/>
      <c r="AK128" s="805">
        <v>62861</v>
      </c>
      <c r="AL128" s="803"/>
      <c r="AM128" s="803"/>
      <c r="AN128" s="803"/>
      <c r="AO128" s="804"/>
      <c r="AP128" s="806"/>
      <c r="AQ128" s="807"/>
      <c r="AR128" s="807"/>
      <c r="AS128" s="807"/>
      <c r="AT128" s="808"/>
      <c r="AU128" s="232"/>
      <c r="AV128" s="232"/>
      <c r="AW128" s="232"/>
      <c r="AX128" s="809" t="s">
        <v>493</v>
      </c>
      <c r="AY128" s="810"/>
      <c r="AZ128" s="810"/>
      <c r="BA128" s="810"/>
      <c r="BB128" s="810"/>
      <c r="BC128" s="810"/>
      <c r="BD128" s="810"/>
      <c r="BE128" s="811"/>
      <c r="BF128" s="786" t="s">
        <v>494</v>
      </c>
      <c r="BG128" s="787"/>
      <c r="BH128" s="787"/>
      <c r="BI128" s="787"/>
      <c r="BJ128" s="787"/>
      <c r="BK128" s="787"/>
      <c r="BL128" s="812"/>
      <c r="BM128" s="786">
        <v>13.68</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495</v>
      </c>
      <c r="CQ128" s="730"/>
      <c r="CR128" s="730"/>
      <c r="CS128" s="730"/>
      <c r="CT128" s="730"/>
      <c r="CU128" s="730"/>
      <c r="CV128" s="730"/>
      <c r="CW128" s="730"/>
      <c r="CX128" s="730"/>
      <c r="CY128" s="730"/>
      <c r="CZ128" s="730"/>
      <c r="DA128" s="730"/>
      <c r="DB128" s="730"/>
      <c r="DC128" s="730"/>
      <c r="DD128" s="730"/>
      <c r="DE128" s="730"/>
      <c r="DF128" s="731"/>
      <c r="DG128" s="792" t="s">
        <v>494</v>
      </c>
      <c r="DH128" s="793"/>
      <c r="DI128" s="793"/>
      <c r="DJ128" s="793"/>
      <c r="DK128" s="793"/>
      <c r="DL128" s="793" t="s">
        <v>439</v>
      </c>
      <c r="DM128" s="793"/>
      <c r="DN128" s="793"/>
      <c r="DO128" s="793"/>
      <c r="DP128" s="793"/>
      <c r="DQ128" s="793" t="s">
        <v>496</v>
      </c>
      <c r="DR128" s="793"/>
      <c r="DS128" s="793"/>
      <c r="DT128" s="793"/>
      <c r="DU128" s="793"/>
      <c r="DV128" s="794" t="s">
        <v>413</v>
      </c>
      <c r="DW128" s="794"/>
      <c r="DX128" s="794"/>
      <c r="DY128" s="794"/>
      <c r="DZ128" s="795"/>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8087235</v>
      </c>
      <c r="AB129" s="780"/>
      <c r="AC129" s="780"/>
      <c r="AD129" s="780"/>
      <c r="AE129" s="781"/>
      <c r="AF129" s="782">
        <v>8508967</v>
      </c>
      <c r="AG129" s="780"/>
      <c r="AH129" s="780"/>
      <c r="AI129" s="780"/>
      <c r="AJ129" s="781"/>
      <c r="AK129" s="782">
        <v>8297418</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499</v>
      </c>
      <c r="BG129" s="771"/>
      <c r="BH129" s="771"/>
      <c r="BI129" s="771"/>
      <c r="BJ129" s="771"/>
      <c r="BK129" s="771"/>
      <c r="BL129" s="772"/>
      <c r="BM129" s="770">
        <v>18.68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1021920</v>
      </c>
      <c r="AB130" s="780"/>
      <c r="AC130" s="780"/>
      <c r="AD130" s="780"/>
      <c r="AE130" s="781"/>
      <c r="AF130" s="782">
        <v>1031885</v>
      </c>
      <c r="AG130" s="780"/>
      <c r="AH130" s="780"/>
      <c r="AI130" s="780"/>
      <c r="AJ130" s="781"/>
      <c r="AK130" s="782">
        <v>1026959</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10.1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7065315</v>
      </c>
      <c r="AB131" s="764"/>
      <c r="AC131" s="764"/>
      <c r="AD131" s="764"/>
      <c r="AE131" s="765"/>
      <c r="AF131" s="766">
        <v>7477082</v>
      </c>
      <c r="AG131" s="764"/>
      <c r="AH131" s="764"/>
      <c r="AI131" s="764"/>
      <c r="AJ131" s="765"/>
      <c r="AK131" s="766">
        <v>7270459</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v>97.7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10.53611905</v>
      </c>
      <c r="AB132" s="745"/>
      <c r="AC132" s="745"/>
      <c r="AD132" s="745"/>
      <c r="AE132" s="746"/>
      <c r="AF132" s="747">
        <v>9.7908783130000003</v>
      </c>
      <c r="AG132" s="745"/>
      <c r="AH132" s="745"/>
      <c r="AI132" s="745"/>
      <c r="AJ132" s="746"/>
      <c r="AK132" s="747">
        <v>10.0133843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11.8</v>
      </c>
      <c r="AB133" s="724"/>
      <c r="AC133" s="724"/>
      <c r="AD133" s="724"/>
      <c r="AE133" s="725"/>
      <c r="AF133" s="723">
        <v>10.8</v>
      </c>
      <c r="AG133" s="724"/>
      <c r="AH133" s="724"/>
      <c r="AI133" s="724"/>
      <c r="AJ133" s="725"/>
      <c r="AK133" s="723">
        <v>10.1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C80+fqORocY9egnATmYsLw53uB+gcF+VmSKY85qEuji7KrNMupLWRV3aQo+wnmSkHTQ/ZnI+KUgHGXMeqfnVA==" saltValue="N+dlAb5rMoceIEcJUyUhi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65wbIhIhS1dAT8z/PxwL8/GeXTqP6duahX1Sfil/ouWj7E38ODblI/ExLwGkCb8lBlcYO3x5giTRcgxYwjM7w==" saltValue="CjKozcvOrqDOnlxFfFSc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NQ266G82V+7g25OyHRFBhH8Y5N3+4b0f1nbythDXXRyMlwVDG7jaFnTPkDvcr716Q91chbQxKGI3p0HCJJacg==" saltValue="XDuQ2y17tNkbuF3fyAS7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516</v>
      </c>
      <c r="AL9" s="1131"/>
      <c r="AM9" s="1131"/>
      <c r="AN9" s="1132"/>
      <c r="AO9" s="281">
        <v>2555548</v>
      </c>
      <c r="AP9" s="281">
        <v>77476</v>
      </c>
      <c r="AQ9" s="282">
        <v>90021</v>
      </c>
      <c r="AR9" s="283">
        <v>-13.9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517</v>
      </c>
      <c r="AL10" s="1131"/>
      <c r="AM10" s="1131"/>
      <c r="AN10" s="1132"/>
      <c r="AO10" s="284">
        <v>295493</v>
      </c>
      <c r="AP10" s="284">
        <v>8958</v>
      </c>
      <c r="AQ10" s="285">
        <v>11562</v>
      </c>
      <c r="AR10" s="286">
        <v>-22.5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518</v>
      </c>
      <c r="AL11" s="1131"/>
      <c r="AM11" s="1131"/>
      <c r="AN11" s="1132"/>
      <c r="AO11" s="284" t="s">
        <v>519</v>
      </c>
      <c r="AP11" s="284" t="s">
        <v>519</v>
      </c>
      <c r="AQ11" s="285">
        <v>947</v>
      </c>
      <c r="AR11" s="286" t="s">
        <v>519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520</v>
      </c>
      <c r="AL12" s="1131"/>
      <c r="AM12" s="1131"/>
      <c r="AN12" s="1132"/>
      <c r="AO12" s="284" t="s">
        <v>519</v>
      </c>
      <c r="AP12" s="284" t="s">
        <v>519</v>
      </c>
      <c r="AQ12" s="285">
        <v>11</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521</v>
      </c>
      <c r="AL13" s="1131"/>
      <c r="AM13" s="1131"/>
      <c r="AN13" s="1132"/>
      <c r="AO13" s="284">
        <v>84885</v>
      </c>
      <c r="AP13" s="284">
        <v>2573</v>
      </c>
      <c r="AQ13" s="285">
        <v>3606</v>
      </c>
      <c r="AR13" s="286">
        <v>-28.6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522</v>
      </c>
      <c r="AL14" s="1131"/>
      <c r="AM14" s="1131"/>
      <c r="AN14" s="1132"/>
      <c r="AO14" s="284">
        <v>39148</v>
      </c>
      <c r="AP14" s="284">
        <v>1187</v>
      </c>
      <c r="AQ14" s="285">
        <v>1599</v>
      </c>
      <c r="AR14" s="286">
        <v>-25.8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523</v>
      </c>
      <c r="AL15" s="1134"/>
      <c r="AM15" s="1134"/>
      <c r="AN15" s="1135"/>
      <c r="AO15" s="284">
        <v>-211198</v>
      </c>
      <c r="AP15" s="284">
        <v>-6403</v>
      </c>
      <c r="AQ15" s="285">
        <v>-6463</v>
      </c>
      <c r="AR15" s="286">
        <v>-0.9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2763876</v>
      </c>
      <c r="AP16" s="284">
        <v>83792</v>
      </c>
      <c r="AQ16" s="285">
        <v>101283</v>
      </c>
      <c r="AR16" s="286">
        <v>-17.3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528</v>
      </c>
      <c r="AL21" s="1137"/>
      <c r="AM21" s="1137"/>
      <c r="AN21" s="1138"/>
      <c r="AO21" s="297">
        <v>6.82</v>
      </c>
      <c r="AP21" s="298">
        <v>9.14</v>
      </c>
      <c r="AQ21" s="299">
        <v>-2.3199999999999998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529</v>
      </c>
      <c r="AL22" s="1137"/>
      <c r="AM22" s="1137"/>
      <c r="AN22" s="1138"/>
      <c r="AO22" s="302">
        <v>94.2</v>
      </c>
      <c r="AP22" s="303">
        <v>97.6</v>
      </c>
      <c r="AQ22" s="304">
        <v>-3.4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533</v>
      </c>
      <c r="AL32" s="1121"/>
      <c r="AM32" s="1121"/>
      <c r="AN32" s="1122"/>
      <c r="AO32" s="312">
        <v>1268832</v>
      </c>
      <c r="AP32" s="312">
        <v>38467</v>
      </c>
      <c r="AQ32" s="313">
        <v>58458</v>
      </c>
      <c r="AR32" s="314">
        <v>-34.200000000000003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534</v>
      </c>
      <c r="AL33" s="1121"/>
      <c r="AM33" s="1121"/>
      <c r="AN33" s="1122"/>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535</v>
      </c>
      <c r="AL34" s="1121"/>
      <c r="AM34" s="1121"/>
      <c r="AN34" s="1122"/>
      <c r="AO34" s="312" t="s">
        <v>519</v>
      </c>
      <c r="AP34" s="312" t="s">
        <v>519</v>
      </c>
      <c r="AQ34" s="313" t="s">
        <v>519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536</v>
      </c>
      <c r="AL35" s="1121"/>
      <c r="AM35" s="1121"/>
      <c r="AN35" s="1122"/>
      <c r="AO35" s="312">
        <v>496605</v>
      </c>
      <c r="AP35" s="312">
        <v>15055</v>
      </c>
      <c r="AQ35" s="313">
        <v>14034</v>
      </c>
      <c r="AR35" s="314">
        <v>7.3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537</v>
      </c>
      <c r="AL36" s="1121"/>
      <c r="AM36" s="1121"/>
      <c r="AN36" s="1122"/>
      <c r="AO36" s="312">
        <v>52256</v>
      </c>
      <c r="AP36" s="312">
        <v>1584</v>
      </c>
      <c r="AQ36" s="313">
        <v>2546</v>
      </c>
      <c r="AR36" s="314">
        <v>-37.799999999999997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538</v>
      </c>
      <c r="AL37" s="1121"/>
      <c r="AM37" s="1121"/>
      <c r="AN37" s="1122"/>
      <c r="AO37" s="312" t="s">
        <v>519</v>
      </c>
      <c r="AP37" s="312" t="s">
        <v>519</v>
      </c>
      <c r="AQ37" s="313">
        <v>290</v>
      </c>
      <c r="AR37" s="314" t="s">
        <v>519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539</v>
      </c>
      <c r="AL38" s="1124"/>
      <c r="AM38" s="1124"/>
      <c r="AN38" s="1125"/>
      <c r="AO38" s="315">
        <v>146</v>
      </c>
      <c r="AP38" s="315">
        <v>4</v>
      </c>
      <c r="AQ38" s="316">
        <v>1</v>
      </c>
      <c r="AR38" s="304">
        <v>300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540</v>
      </c>
      <c r="AL39" s="1124"/>
      <c r="AM39" s="1124"/>
      <c r="AN39" s="1125"/>
      <c r="AO39" s="312">
        <v>-62861</v>
      </c>
      <c r="AP39" s="312">
        <v>-1906</v>
      </c>
      <c r="AQ39" s="313">
        <v>-4639</v>
      </c>
      <c r="AR39" s="314">
        <v>-58.9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541</v>
      </c>
      <c r="AL40" s="1121"/>
      <c r="AM40" s="1121"/>
      <c r="AN40" s="1122"/>
      <c r="AO40" s="312">
        <v>-1026959</v>
      </c>
      <c r="AP40" s="312">
        <v>-31134</v>
      </c>
      <c r="AQ40" s="313">
        <v>-48753</v>
      </c>
      <c r="AR40" s="314">
        <v>-36.1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728019</v>
      </c>
      <c r="AP41" s="312">
        <v>22071</v>
      </c>
      <c r="AQ41" s="313">
        <v>21939</v>
      </c>
      <c r="AR41" s="314">
        <v>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511</v>
      </c>
      <c r="AN49" s="1115" t="s">
        <v>545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1623660</v>
      </c>
      <c r="AN51" s="334">
        <v>47474</v>
      </c>
      <c r="AO51" s="335">
        <v>-17.3</v>
      </c>
      <c r="AP51" s="336">
        <v>65080</v>
      </c>
      <c r="AQ51" s="337">
        <v>-10.4</v>
      </c>
      <c r="AR51" s="338">
        <v>-6.9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1038121</v>
      </c>
      <c r="AN52" s="342">
        <v>30354</v>
      </c>
      <c r="AO52" s="343">
        <v>37.1</v>
      </c>
      <c r="AP52" s="344">
        <v>38201</v>
      </c>
      <c r="AQ52" s="345">
        <v>4.8</v>
      </c>
      <c r="AR52" s="346">
        <v>32.299999999999997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2228097</v>
      </c>
      <c r="AN53" s="334">
        <v>65615</v>
      </c>
      <c r="AO53" s="335">
        <v>38.200000000000003</v>
      </c>
      <c r="AP53" s="336">
        <v>79288</v>
      </c>
      <c r="AQ53" s="337">
        <v>21.8</v>
      </c>
      <c r="AR53" s="338">
        <v>16.399999999999999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726252</v>
      </c>
      <c r="AN54" s="342">
        <v>21387</v>
      </c>
      <c r="AO54" s="343">
        <v>-29.5</v>
      </c>
      <c r="AP54" s="344">
        <v>41870</v>
      </c>
      <c r="AQ54" s="345">
        <v>9.6</v>
      </c>
      <c r="AR54" s="346">
        <v>-39.1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2017190</v>
      </c>
      <c r="AN55" s="334">
        <v>59920</v>
      </c>
      <c r="AO55" s="335">
        <v>-8.6999999999999993</v>
      </c>
      <c r="AP55" s="336">
        <v>84962</v>
      </c>
      <c r="AQ55" s="337">
        <v>7.2</v>
      </c>
      <c r="AR55" s="338">
        <v>-15.9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1324311</v>
      </c>
      <c r="AN56" s="342">
        <v>39338</v>
      </c>
      <c r="AO56" s="343">
        <v>83.9</v>
      </c>
      <c r="AP56" s="344">
        <v>42793</v>
      </c>
      <c r="AQ56" s="345">
        <v>2.2000000000000002</v>
      </c>
      <c r="AR56" s="346">
        <v>81.7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3792000</v>
      </c>
      <c r="AN57" s="334">
        <v>113939</v>
      </c>
      <c r="AO57" s="335">
        <v>90.2</v>
      </c>
      <c r="AP57" s="336">
        <v>71279</v>
      </c>
      <c r="AQ57" s="337">
        <v>-16.100000000000001</v>
      </c>
      <c r="AR57" s="338">
        <v>106.3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958562</v>
      </c>
      <c r="AN58" s="342">
        <v>28802</v>
      </c>
      <c r="AO58" s="343">
        <v>-26.8</v>
      </c>
      <c r="AP58" s="344">
        <v>36731</v>
      </c>
      <c r="AQ58" s="345">
        <v>-14.2</v>
      </c>
      <c r="AR58" s="346">
        <v>-12.6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2696681</v>
      </c>
      <c r="AN59" s="334">
        <v>81755</v>
      </c>
      <c r="AO59" s="335">
        <v>-28.2</v>
      </c>
      <c r="AP59" s="336">
        <v>74994</v>
      </c>
      <c r="AQ59" s="337">
        <v>5.2</v>
      </c>
      <c r="AR59" s="338">
        <v>-33.4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993185</v>
      </c>
      <c r="AN60" s="342">
        <v>30110</v>
      </c>
      <c r="AO60" s="343">
        <v>4.5</v>
      </c>
      <c r="AP60" s="344">
        <v>36188</v>
      </c>
      <c r="AQ60" s="345">
        <v>-1.5</v>
      </c>
      <c r="AR60" s="346">
        <v>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2471526</v>
      </c>
      <c r="AN61" s="349">
        <v>73741</v>
      </c>
      <c r="AO61" s="350">
        <v>14.8</v>
      </c>
      <c r="AP61" s="351">
        <v>75121</v>
      </c>
      <c r="AQ61" s="352">
        <v>1.5</v>
      </c>
      <c r="AR61" s="338">
        <v>13.3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1008086</v>
      </c>
      <c r="AN62" s="342">
        <v>29998</v>
      </c>
      <c r="AO62" s="343">
        <v>13.8</v>
      </c>
      <c r="AP62" s="344">
        <v>39157</v>
      </c>
      <c r="AQ62" s="345">
        <v>0.2</v>
      </c>
      <c r="AR62" s="346">
        <v>13.6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NQFNKkvcN/LyQUgzQGaO94PrL/xj+S0uYeT1IHLSxrCpFAacDdMS8KIZqElSJ/A/HwCYTuxysIWA0SlI5UClw==" saltValue="V36/8SPFuGMApx2/pwVtt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0" spans="125:125" ht="13.5" hidden="1" customHeight="1" x14ac:dyDescent="0.15"/>
    <row r="121" spans="125:125" ht="13.5" hidden="1" customHeight="1" x14ac:dyDescent="0.15">
      <c r="DU121" s="259"/>
    </row>
  </sheetData>
  <sheetProtection algorithmName="SHA-512" hashValue="tUEG/MUIFysY1XIkXxEdJp9ZQ4W7OFKzK67N15NRzvNCJO8nnhuBn6KLg8HoqeHWIdT/c3BFA6q9KSsUdm2sSQ==" saltValue="ZPWblY/oCkLoIY6qza9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q9j8i5VfRjFyUdMR5LfbRXQ1eJWiq6BWkyhrrA6YsacIIX6+GlL9r0dDZeYJft5pFlYqZqBrnTkll0Vsmy9jw==" saltValue="r3WxmIhdBPmFAFeKGxro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32.520000000000003</v>
      </c>
      <c r="G47" s="12">
        <v>32.75</v>
      </c>
      <c r="H47" s="12">
        <v>31.92</v>
      </c>
      <c r="I47" s="12">
        <v>30.34</v>
      </c>
      <c r="J47" s="13">
        <v>31.11</v>
      </c>
    </row>
    <row r="48" spans="2:10" ht="57.75" customHeight="1" x14ac:dyDescent="0.15">
      <c r="B48" s="14"/>
      <c r="C48" s="1141" t="s">
        <v>4</v>
      </c>
      <c r="D48" s="1141"/>
      <c r="E48" s="1142"/>
      <c r="F48" s="15">
        <v>1.29</v>
      </c>
      <c r="G48" s="16">
        <v>2.2400000000000002</v>
      </c>
      <c r="H48" s="16">
        <v>1.73</v>
      </c>
      <c r="I48" s="16">
        <v>5.76</v>
      </c>
      <c r="J48" s="17">
        <v>6.27</v>
      </c>
    </row>
    <row r="49" spans="2:10" ht="57.75" customHeight="1" thickBot="1" x14ac:dyDescent="0.2">
      <c r="B49" s="18"/>
      <c r="C49" s="1143" t="s">
        <v>5</v>
      </c>
      <c r="D49" s="1143"/>
      <c r="E49" s="1144"/>
      <c r="F49" s="19">
        <v>0.02</v>
      </c>
      <c r="G49" s="20">
        <v>0.94</v>
      </c>
      <c r="H49" s="20" t="s">
        <v>566</v>
      </c>
      <c r="I49" s="20">
        <v>4.12</v>
      </c>
      <c r="J49" s="21">
        <v>0.38</v>
      </c>
    </row>
    <row r="50" spans="2:10" x14ac:dyDescent="0.15"/>
  </sheetData>
  <sheetProtection algorithmName="SHA-512" hashValue="r5JfhN6b9UiPWxHIpEMLsJCHLkJdOZ/WZznTOZMbOSBlCg0xaLi0/9UxQEKbu5rgtQTT7n3FK6tVzuZ5os5Cpg==" saltValue="hKhR81GJ6TtDUTiQsmxx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志賀 健史</cp:lastModifiedBy>
  <cp:lastPrinted>2024-03-18T07:06:32Z</cp:lastPrinted>
  <dcterms:created xsi:type="dcterms:W3CDTF">2024-03-14T03:40:17Z</dcterms:created>
  <dcterms:modified xsi:type="dcterms:W3CDTF">2024-03-18T07:06:42Z</dcterms:modified>
  <cp:category/>
</cp:coreProperties>
</file>