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FILE\drv_d\ファイルサーバ1\財政課\財政係\C 財務統計・財政状況\2. 各種指標（財政状況資料集）\②財政状況資料集（財政比較分析）\R04決算\③２回目（公会計）\"/>
    </mc:Choice>
  </mc:AlternateContent>
  <bookViews>
    <workbookView xWindow="0" yWindow="0" windowWidth="20490" windowHeight="678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C37" i="10"/>
  <c r="BE36" i="10"/>
  <c r="AM36" i="10"/>
  <c r="C36" i="10"/>
  <c r="AM35" i="10"/>
  <c r="C35"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s="1"/>
  <c r="BW35" i="10" s="1"/>
  <c r="BW36" i="10" s="1"/>
  <c r="BW37" i="10" s="1"/>
  <c r="CO34" i="10" l="1"/>
  <c r="CO35" i="10" s="1"/>
  <c r="CO36" i="10" s="1"/>
  <c r="CO37" i="10" s="1"/>
</calcChain>
</file>

<file path=xl/sharedStrings.xml><?xml version="1.0" encoding="utf-8"?>
<sst xmlns="http://schemas.openxmlformats.org/spreadsheetml/2006/main" count="1139" uniqueCount="613">
  <si>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</si>
  <si>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</si>
  <si>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</si>
  <si>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</si>
  <si>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</si>
  <si>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</si>
  <si>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</si>
  <si>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</si>
  <si>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</si>
  <si>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</si>
  <si>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</si>
  <si>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</si>
  <si>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</si>
  <si>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</si>
  <si>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</si>
  <si>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</si>
  <si>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</si>
  <si>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</si>
  <si>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</si>
  <si>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</si>
  <si>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</si>
  <si>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</si>
  <si>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</si>
  <si>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</si>
  <si>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</si>
  <si>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</si>
  <si>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</si>
  <si>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</si>
  <si>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</si>
  <si>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</si>
  <si>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</si>
  <si>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</si>
  <si>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</si>
  <si>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</si>
  <si>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</si>
  <si>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</si>
  <si>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</si>
  <si>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</si>
  <si>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</si>
  <si>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</si>
  <si>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</si>
  <si>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</si>
  <si>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</si>
  <si>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</si>
  <si>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</si>
  <si>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</si>
  <si>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</si>
  <si>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</si>
  <si>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</si>
  <si>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</si>
  <si>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</si>
  <si>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</si>
  <si>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</si>
  <si>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</si>
  <si>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</si>
  <si>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</si>
  <si>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</si>
  <si>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</si>
  <si>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</si>
  <si>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</si>
  <si>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</si>
  <si>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</si>
  <si>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</si>
  <si>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</si>
  <si>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</si>
  <si>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</si>
  <si>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</si>
  <si>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</si>
  <si>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</si>
  <si>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</si>
  <si>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</si>
  <si>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</si>
  <si>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</si>
  <si>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</si>
  <si>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</si>
  <si>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</si>
  <si>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</si>
  <si>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</si>
  <si>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</si>
  <si>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</si>
  <si>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</si>
  <si>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</si>
  <si>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</si>
  <si>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</si>
  <si>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</si>
  <si>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</si>
  <si>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</si>
  <si>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</si>
  <si>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</si>
  <si>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</si>
  <si>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</si>
  <si>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</si>
  <si>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</si>
  <si>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</si>
  <si>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</si>
  <si>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</si>
  <si>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</si>
  <si>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</si>
  <si>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</si>
  <si>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</si>
  <si>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境港市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</si>
  <si>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</si>
  <si>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</si>
  <si>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</si>
  <si>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</si>
  <si>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</si>
  <si>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</si>
  <si>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</si>
  <si>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</si>
  <si>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</si>
  <si>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</si>
  <si>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</si>
  <si>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</si>
  <si>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</si>
  <si>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</si>
  <si>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</si>
  <si>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</si>
  <si>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</si>
  <si>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</si>
  <si>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</si>
  <si>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</si>
  <si>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</si>
  <si>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</si>
  <si>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</si>
  <si>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</si>
  <si>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</si>
  <si>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</si>
  <si>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</si>
  <si>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</si>
  <si>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</si>
  <si>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</si>
  <si>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</si>
  <si>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</si>
  <si>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</si>
  <si>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</si>
  <si>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</si>
  <si>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</si>
  <si>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</si>
  <si>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</si>
  <si>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</si>
  <si>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</si>
  <si>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</si>
  <si>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</si>
  <si>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</si>
  <si>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</si>
  <si>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</si>
  <si>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</si>
  <si>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</si>
  <si>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</si>
  <si>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</si>
  <si>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</si>
  <si>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</si>
  <si>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</si>
  <si>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</si>
  <si>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</si>
  <si>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</si>
  <si>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</si>
  <si>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</si>
  <si>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</si>
  <si>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</si>
  <si>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</si>
  <si>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</si>
  <si>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</si>
  <si>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</si>
  <si>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</si>
  <si>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</si>
  <si>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</si>
  <si>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</si>
  <si>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</si>
  <si>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</si>
  <si>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</si>
  <si>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</si>
  <si>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</si>
  <si>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</si>
  <si>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</si>
  <si>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</si>
  <si>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</si>
  <si>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</si>
  <si>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</si>
  <si>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</si>
  <si>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</si>
  <si>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</si>
  <si>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</si>
  <si>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</si>
  <si>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</si>
  <si>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</si>
  <si>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</si>
  <si>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</si>
  <si>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</si>
  <si>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</si>
  <si>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</si>
  <si>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</si>
  <si>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</si>
  <si>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</si>
  <si>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</si>
  <si>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</si>
  <si>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</si>
  <si>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</si>
  <si>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</si>
  <si>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</si>
  <si>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</si>
  <si>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</si>
  <si>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</si>
  <si>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</si>
  <si>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</si>
  <si>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</si>
  <si>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</si>
  <si>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</si>
  <si>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</si>
  <si>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</si>
  <si>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</si>
  <si>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</si>
  <si>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</si>
  <si>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</si>
  <si>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鳥取県境港市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</si>
  <si>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</si>
  <si>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</si>
  <si>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</si>
  <si>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</si>
  <si>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</si>
  <si>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</si>
  <si>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</si>
  <si>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</si>
  <si>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</si>
  <si>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</si>
  <si>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</si>
  <si>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</si>
  <si>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</si>
  <si>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</si>
  <si>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</si>
  <si>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</si>
  <si>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</si>
  <si>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</si>
  <si>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</si>
  <si>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</si>
  <si>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</si>
  <si>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</si>
  <si>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</si>
  <si>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</si>
  <si>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</si>
  <si>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</si>
  <si>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</si>
  <si>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</si>
  <si>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</si>
  <si>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</si>
  <si>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</si>
  <si>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</si>
  <si>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</si>
  <si>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</si>
  <si>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</si>
  <si>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</si>
  <si>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</si>
  <si>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</si>
  <si>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</si>
  <si>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</si>
  <si>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</si>
  <si>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</si>
  <si>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</si>
  <si>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</si>
  <si>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</si>
  <si>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</si>
  <si>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</si>
  <si>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</si>
  <si>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</si>
  <si>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</si>
  <si>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</si>
  <si>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</si>
  <si>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</si>
  <si>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</si>
  <si>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</si>
  <si>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</si>
  <si>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</si>
  <si>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</si>
  <si>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</si>
  <si>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</si>
  <si>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</si>
  <si>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</si>
  <si>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</si>
  <si>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</si>
  <si>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</si>
  <si>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</si>
  <si>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</si>
  <si>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</si>
  <si>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</si>
  <si>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</si>
  <si>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</si>
  <si>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</si>
  <si>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</si>
  <si>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</si>
  <si>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</si>
  <si>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</si>
  <si>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</si>
  <si>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</si>
  <si>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</si>
  <si>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</si>
  <si>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</si>
  <si>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</si>
  <si>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</si>
  <si>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</si>
  <si>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</si>
  <si>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</si>
  <si>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</si>
  <si>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</si>
  <si>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</si>
  <si>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</si>
  <si>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</si>
  <si>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</si>
  <si>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</si>
  <si>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</si>
  <si>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</si>
  <si>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</si>
  <si>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</si>
  <si>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</si>
  <si>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</si>
  <si>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</si>
  <si>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</si>
  <si>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</si>
  <si>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</si>
  <si>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</si>
  <si>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</si>
  <si>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</si>
  <si>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</si>
  <si>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</si>
  <si>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</si>
  <si>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</si>
  <si>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</si>
  <si>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</si>
  <si>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</si>
  <si>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</si>
  <si>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</si>
  <si>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</si>
  <si>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</si>
  <si>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</si>
  <si>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</si>
  <si>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</si>
  <si>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</si>
  <si>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</si>
  <si>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</si>
  <si>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</si>
  <si>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</si>
  <si>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</si>
  <si>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</si>
  <si>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</si>
  <si>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</si>
  <si>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</si>
  <si>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</si>
  <si>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</si>
  <si>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</si>
  <si>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</si>
  <si>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</si>
  <si>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</si>
  <si>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</si>
  <si>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</si>
  <si>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</si>
  <si>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</si>
  <si>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</si>
  <si>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</si>
  <si>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</si>
  <si>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</si>
  <si>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</si>
  <si>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</si>
  <si>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</si>
  <si>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</si>
  <si>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</si>
  <si>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</si>
  <si>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</si>
  <si>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</si>
  <si>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</si>
  <si>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鳥取県境港市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</si>
  <si>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</si>
  <si>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</si>
  <si>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</si>
  <si>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</si>
  <si>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</si>
  <si>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</si>
  <si>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</si>
  <si>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</si>
  <si>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</si>
  <si>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</si>
  <si>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</si>
  <si>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</si>
  <si>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</si>
  <si>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</si>
  <si>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</si>
  <si>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</si>
  <si>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</si>
  <si>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</si>
  <si>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</si>
  <si>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</si>
  <si>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</si>
  <si>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</si>
  <si>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</si>
  <si>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</si>
  <si>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</si>
  <si>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</si>
  <si>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</si>
  <si>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</si>
  <si>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</si>
  <si>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</si>
  <si>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</si>
  <si>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</si>
  <si>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</si>
  <si>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</si>
  <si>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国民健康保険費特別会計</t>
    <phoneticPr fontId="5"/>
  </si>
  <si>
    <t>介護保険費特別会計</t>
    <phoneticPr fontId="5"/>
  </si>
  <si>
    <t>後期高齢者医療費特別会計</t>
    <phoneticPr fontId="5"/>
  </si>
  <si>
    <t>駐車場費特別会計</t>
    <phoneticPr fontId="5"/>
  </si>
  <si>
    <t>市場事業費特別会計</t>
    <phoneticPr fontId="5"/>
  </si>
  <si>
    <t>法非適用企業</t>
    <phoneticPr fontId="5"/>
  </si>
  <si>
    <t>下水道事業費特別会計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</si>
  <si>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</si>
  <si>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</si>
  <si>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</si>
  <si>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</si>
  <si>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</si>
  <si>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</si>
  <si>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</si>
  <si>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</si>
  <si>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</si>
  <si>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</si>
  <si>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</si>
  <si>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</si>
  <si>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</si>
  <si>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</si>
  <si>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</si>
  <si>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</si>
  <si>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</si>
  <si>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</si>
  <si>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</si>
  <si>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</si>
  <si>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</si>
  <si>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</si>
  <si>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</si>
  <si>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</si>
  <si>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</si>
  <si>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</si>
  <si>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</si>
  <si>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</si>
  <si>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</si>
  <si>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</si>
  <si>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</si>
  <si>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</si>
  <si>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</si>
  <si>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</si>
  <si>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</si>
  <si>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</si>
  <si>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</si>
  <si>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</si>
  <si>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</si>
  <si>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</si>
  <si>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</si>
  <si>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</si>
  <si>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</si>
  <si>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</si>
  <si>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</si>
  <si>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</si>
  <si>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</si>
  <si>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</si>
  <si>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</si>
  <si>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</si>
  <si>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</si>
  <si>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</si>
  <si>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</si>
  <si>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</si>
  <si>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</si>
  <si>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</si>
  <si>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</si>
  <si>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</si>
  <si>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</si>
  <si>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</si>
  <si>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</si>
  <si>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</si>
  <si>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</si>
  <si>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</si>
  <si>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</si>
  <si>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</si>
  <si>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</si>
  <si>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</si>
  <si>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後期高齢者医療費特別会計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</si>
  <si>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</si>
  <si>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</si>
  <si>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</si>
  <si>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</si>
  <si>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</si>
  <si>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</si>
  <si>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</si>
  <si>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</si>
  <si>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</si>
  <si>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</si>
  <si>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</si>
  <si>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</si>
  <si>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</si>
  <si>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</si>
  <si>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</si>
  <si>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</si>
  <si>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</si>
  <si>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</si>
  <si>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</si>
  <si>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</si>
  <si>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</si>
  <si>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</si>
  <si>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</si>
  <si>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</si>
  <si>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</si>
  <si>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</si>
  <si>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</si>
  <si>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</si>
  <si>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</si>
  <si>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</si>
  <si>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</si>
  <si>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</si>
  <si>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</si>
  <si>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</si>
  <si>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</si>
  <si>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</si>
  <si>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</si>
  <si>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</si>
  <si>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</si>
  <si>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</si>
  <si>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</si>
  <si>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</si>
  <si>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</si>
  <si>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</si>
  <si>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</si>
  <si>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</si>
  <si>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</si>
  <si>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</si>
  <si>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</si>
  <si>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</si>
  <si>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</si>
  <si>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</si>
  <si>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</si>
  <si>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</si>
  <si>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</si>
  <si>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</si>
  <si>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</si>
  <si>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</si>
  <si>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</si>
  <si>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</si>
  <si>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</si>
  <si>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</si>
  <si>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</si>
  <si>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</si>
  <si>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</si>
  <si>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</si>
  <si>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</si>
  <si>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</si>
  <si>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</si>
  <si>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</si>
  <si>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</si>
  <si>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</si>
  <si>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</si>
  <si>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</si>
  <si>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</si>
  <si>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</si>
  <si>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</si>
  <si>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</si>
  <si>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</si>
  <si>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</si>
  <si>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</si>
  <si>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</si>
  <si>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</si>
  <si>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</si>
  <si>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</si>
  <si>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</si>
  <si>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</si>
  <si>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0.45</t>
  </si>
  <si>
    <t>駐車場費特別会計</t>
  </si>
  <si>
    <t>▲ 1.46</t>
  </si>
  <si>
    <t>▲ 1.07</t>
  </si>
  <si>
    <t>▲ 0.85</t>
  </si>
  <si>
    <t>▲ 0.58</t>
  </si>
  <si>
    <t>▲ 0.31</t>
  </si>
  <si>
    <t>一般会計</t>
  </si>
  <si>
    <t>介護保険費特別会計</t>
  </si>
  <si>
    <t>国民健康保険費特別会計</t>
  </si>
  <si>
    <t>下水道事業費特別会計</t>
  </si>
  <si>
    <t>市場事業費特別会計</t>
  </si>
  <si>
    <t>後期高齢者医療費特別会計</t>
  </si>
  <si>
    <t>その他会計（赤字）</t>
  </si>
  <si>
    <t>▲ 0.21</t>
  </si>
  <si>
    <t>その他会計（黒字）</t>
  </si>
  <si>
    <t>（百万円）</t>
    <phoneticPr fontId="5"/>
  </si>
  <si>
    <t>H30</t>
    <phoneticPr fontId="5"/>
  </si>
  <si>
    <t>R01</t>
    <phoneticPr fontId="5"/>
  </si>
  <si>
    <t>R02</t>
    <phoneticPr fontId="5"/>
  </si>
  <si>
    <t>R03</t>
    <phoneticPr fontId="5"/>
  </si>
  <si>
    <t>R04</t>
    <phoneticPr fontId="5"/>
  </si>
  <si>
    <t>境港市土地開発公社</t>
    <rPh sb="0" eb="3">
      <t>サカイミナトシ</t>
    </rPh>
    <rPh sb="3" eb="5">
      <t>トチ</t>
    </rPh>
    <rPh sb="5" eb="7">
      <t>カイハツ</t>
    </rPh>
    <rPh sb="7" eb="9">
      <t>コウシャ</t>
    </rPh>
    <phoneticPr fontId="2"/>
  </si>
  <si>
    <t>境港市文化振興財団</t>
    <rPh sb="0" eb="3">
      <t>サカイミナトシ</t>
    </rPh>
    <rPh sb="3" eb="5">
      <t>ブンカ</t>
    </rPh>
    <rPh sb="5" eb="7">
      <t>シンコウ</t>
    </rPh>
    <rPh sb="7" eb="9">
      <t>ザイダン</t>
    </rPh>
    <phoneticPr fontId="2"/>
  </si>
  <si>
    <t>境港市農業公社</t>
    <rPh sb="0" eb="3">
      <t>サカイミナトシ</t>
    </rPh>
    <rPh sb="3" eb="5">
      <t>ノウギョウ</t>
    </rPh>
    <rPh sb="5" eb="7">
      <t>コウシャ</t>
    </rPh>
    <phoneticPr fontId="2"/>
  </si>
  <si>
    <t>鳥取県信用保証協会</t>
    <rPh sb="0" eb="3">
      <t>トットリケン</t>
    </rPh>
    <rPh sb="3" eb="9">
      <t>シンヨウホショウキョウカイ</t>
    </rPh>
    <phoneticPr fontId="2"/>
  </si>
  <si>
    <t>玉井斎場管理組合</t>
    <rPh sb="0" eb="4">
      <t>タマイサイジョウ</t>
    </rPh>
    <rPh sb="4" eb="6">
      <t>カンリ</t>
    </rPh>
    <rPh sb="6" eb="8">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</si>
  <si>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</si>
  <si>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</si>
  <si>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一般会計</t>
    <rPh sb="0" eb="2">
      <t>イッパン</t>
    </rPh>
    <rPh sb="2" eb="4">
      <t>カイケイ</t>
    </rPh>
    <phoneticPr fontId="2"/>
  </si>
  <si>
    <t>後期高齢者医療特別会計</t>
  </si>
  <si>
    <t>魚と鬼太郎のまち境港ふるさと基金</t>
    <rPh sb="0" eb="1">
      <t>サカナ</t>
    </rPh>
    <rPh sb="2" eb="5">
      <t>キタロウ</t>
    </rPh>
    <rPh sb="8" eb="10">
      <t>サカイミナト</t>
    </rPh>
    <rPh sb="14" eb="16">
      <t>キキン</t>
    </rPh>
    <phoneticPr fontId="2"/>
  </si>
  <si>
    <t>一般廃棄物処理施設整備費積立基金</t>
    <rPh sb="0" eb="2">
      <t>イッパン</t>
    </rPh>
    <rPh sb="2" eb="5">
      <t>ハイキブツ</t>
    </rPh>
    <rPh sb="5" eb="7">
      <t>ショリ</t>
    </rPh>
    <rPh sb="7" eb="9">
      <t>シセツ</t>
    </rPh>
    <rPh sb="9" eb="12">
      <t>セイビヒ</t>
    </rPh>
    <rPh sb="12" eb="14">
      <t>ツミタテ</t>
    </rPh>
    <rPh sb="14" eb="16">
      <t>キキン</t>
    </rPh>
    <phoneticPr fontId="2"/>
  </si>
  <si>
    <t>水木しげる基金</t>
    <rPh sb="0" eb="2">
      <t>ミズキ</t>
    </rPh>
    <rPh sb="5" eb="7">
      <t>キキン</t>
    </rPh>
    <phoneticPr fontId="2"/>
  </si>
  <si>
    <t>職員退職手当基金</t>
    <rPh sb="0" eb="2">
      <t>ショクイン</t>
    </rPh>
    <rPh sb="2" eb="4">
      <t>タイショク</t>
    </rPh>
    <rPh sb="4" eb="6">
      <t>テアテ</t>
    </rPh>
    <rPh sb="6" eb="8">
      <t>キキン</t>
    </rPh>
    <phoneticPr fontId="2"/>
  </si>
  <si>
    <t>公共下水道事業推進基金</t>
    <rPh sb="0" eb="2">
      <t>コウキョウ</t>
    </rPh>
    <rPh sb="2" eb="5">
      <t>ゲスイドウ</t>
    </rPh>
    <rPh sb="5" eb="7">
      <t>ジギョウ</t>
    </rPh>
    <rPh sb="7" eb="9">
      <t>スイシン</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</si>
  <si>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</si>
  <si>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</si>
  <si>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</si>
  <si>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</si>
  <si>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</si>
  <si>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</si>
  <si>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</si>
  <si>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</si>
  <si>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</si>
  <si>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各年度の固定資産台帳を整備中であり、早急に作成する予定である。</t>
    <phoneticPr fontId="5"/>
  </si>
  <si>
    <r>
      <t>市民交流センター建設などの大型投資事業があるものの、適正な市債の発行管理に努め、将来負担比率の維持・低減に努めている。
また、令和</t>
    </r>
    <r>
      <rPr>
        <sz val="11"/>
        <color rgb="FFFF0000"/>
        <rFont val="ＭＳ Ｐゴシック"/>
        <family val="3"/>
        <charset val="128"/>
      </rPr>
      <t>４</t>
    </r>
    <r>
      <rPr>
        <sz val="11"/>
        <color indexed="8"/>
        <rFont val="ＭＳ Ｐゴシック"/>
        <family val="3"/>
        <charset val="128"/>
      </rPr>
      <t>年度は土地開発公社への無利子貸付の減少による充当可能基金額の増などもあり、前年度と比較して</t>
    </r>
    <r>
      <rPr>
        <sz val="11"/>
        <color rgb="FFFF0000"/>
        <rFont val="ＭＳ Ｐゴシック"/>
        <family val="3"/>
        <charset val="128"/>
      </rPr>
      <t>12.1</t>
    </r>
    <r>
      <rPr>
        <sz val="11"/>
        <color indexed="8"/>
        <rFont val="ＭＳ Ｐゴシック"/>
        <family val="3"/>
        <charset val="128"/>
      </rPr>
      <t>％減少した。
投資的事業の厳選及び適正な市債発行に努めた結果、実質公債費比率は平成18年度決算時ピーク（20.1％）から年々減少している。
今後も老朽化した施設の改修など、大型投資事業が続く予定だが、比率が高水準で推移しないよう注視し、引き続き将来の市債発行や公債費を適正管理していくとともに、土地開発公社の経営健全化方針に基づき、公社債務の縮減を図るなど、未来につけを回さない行財政運営を行っていくことにより、さらなる比率の改善を図っていく。</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</si>
</sst>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65080</c:v>
                </c:pt>
                <c:pt idx="1">
                  <c:v>79288</c:v>
                </c:pt>
                <c:pt idx="2">
                  <c:v>84962</c:v>
                </c:pt>
                <c:pt idx="3">
                  <c:v>71279</c:v>
                </c:pt>
                <c:pt idx="4">
                  <c:v>74994</c:v>
                </c:pt>
              </c:numCache>
            </c:numRef>
          </c:val>
          <c:smooth val="0"/>
          <c:extLst>
            <c:ext xmlns:c16="http://schemas.microsoft.com/office/drawing/2014/chart" uri="{C3380CC4-5D6E-409C-BE32-E72D297353CC}">
              <c16:uniqueId val="{00000000-CED2-4C0B-AB10-5B63CAAF24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47474</c:v>
                </c:pt>
                <c:pt idx="1">
                  <c:v>65615</c:v>
                </c:pt>
                <c:pt idx="2">
                  <c:v>59920</c:v>
                </c:pt>
                <c:pt idx="3">
                  <c:v>113939</c:v>
                </c:pt>
                <c:pt idx="4">
                  <c:v>81755</c:v>
                </c:pt>
              </c:numCache>
            </c:numRef>
          </c:val>
          <c:smooth val="0"/>
          <c:extLst>
            <c:ext xmlns:c16="http://schemas.microsoft.com/office/drawing/2014/chart" uri="{C3380CC4-5D6E-409C-BE32-E72D297353CC}">
              <c16:uniqueId val="{00000001-CED2-4C0B-AB10-5B63CAAF24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1.29</c:v>
                </c:pt>
                <c:pt idx="1">
                  <c:v>2.2400000000000002</c:v>
                </c:pt>
                <c:pt idx="2">
                  <c:v>1.73</c:v>
                </c:pt>
                <c:pt idx="3">
                  <c:v>5.76</c:v>
                </c:pt>
                <c:pt idx="4">
                  <c:v>6.27</c:v>
                </c:pt>
              </c:numCache>
            </c:numRef>
          </c:val>
          <c:extLst>
            <c:ext xmlns:c16="http://schemas.microsoft.com/office/drawing/2014/chart" uri="{C3380CC4-5D6E-409C-BE32-E72D297353CC}">
              <c16:uniqueId val="{00000000-9AB5-4656-92CC-DDA496A680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32.520000000000003</c:v>
                </c:pt>
                <c:pt idx="1">
                  <c:v>32.75</c:v>
                </c:pt>
                <c:pt idx="2">
                  <c:v>31.92</c:v>
                </c:pt>
                <c:pt idx="3">
                  <c:v>30.34</c:v>
                </c:pt>
                <c:pt idx="4">
                  <c:v>31.11</c:v>
                </c:pt>
              </c:numCache>
            </c:numRef>
          </c:val>
          <c:extLst>
            <c:ext xmlns:c16="http://schemas.microsoft.com/office/drawing/2014/chart" uri="{C3380CC4-5D6E-409C-BE32-E72D297353CC}">
              <c16:uniqueId val="{00000001-9AB5-4656-92CC-DDA496A680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0.02</c:v>
                </c:pt>
                <c:pt idx="1">
                  <c:v>0.94</c:v>
                </c:pt>
                <c:pt idx="2">
                  <c:v>-0.45</c:v>
                </c:pt>
                <c:pt idx="3">
                  <c:v>4.12</c:v>
                </c:pt>
                <c:pt idx="4">
                  <c:v>0.38</c:v>
                </c:pt>
              </c:numCache>
            </c:numRef>
          </c:val>
          <c:smooth val="0"/>
          <c:extLst>
            <c:ext xmlns:c16="http://schemas.microsoft.com/office/drawing/2014/chart" uri="{C3380CC4-5D6E-409C-BE32-E72D297353CC}">
              <c16:uniqueId val="{00000002-9AB5-4656-92CC-DDA496A680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0.18</c:v>
                </c:pt>
                <c:pt idx="4">
                  <c:v>#N/A</c:v>
                </c:pt>
                <c:pt idx="5">
                  <c:v>0.2</c:v>
                </c:pt>
                <c:pt idx="6">
                  <c:v>#N/A</c:v>
                </c:pt>
                <c:pt idx="7">
                  <c:v>1.1299999999999999</c:v>
                </c:pt>
                <c:pt idx="8">
                  <c:v>0</c:v>
                </c:pt>
                <c:pt idx="9">
                  <c:v>0</c:v>
                </c:pt>
              </c:numCache>
            </c:numRef>
          </c:val>
          <c:extLst>
            <c:ext xmlns:c16="http://schemas.microsoft.com/office/drawing/2014/chart" uri="{C3380CC4-5D6E-409C-BE32-E72D297353CC}">
              <c16:uniqueId val="{00000000-4600-47C1-82D3-E1C803D7AB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0.21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00-47C1-82D3-E1C803D7ABB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00-47C1-82D3-E1C803D7ABBC}"/>
            </c:ext>
          </c:extLst>
        </c:ser>
        <c:ser>
          <c:idx val="3"/>
          <c:order val="3"/>
          <c:tx>
            <c:strRef>
              <c:f>データシート!$A$30</c:f>
              <c:strCache>
                <c:ptCount val="1"/>
                <c:pt idx="0">
                  <c:v>後期高齢者医療費特別会計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3-4600-47C1-82D3-E1C803D7ABBC}"/>
            </c:ext>
          </c:extLst>
        </c:ser>
        <c:ser>
          <c:idx val="4"/>
          <c:order val="4"/>
          <c:tx>
            <c:strRef>
              <c:f>データシート!$A$31</c:f>
              <c:strCache>
                <c:ptCount val="1"/>
                <c:pt idx="0">
                  <c:v>市場事業費特別会計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0.03</c:v>
                </c:pt>
                <c:pt idx="4">
                  <c:v>#N/A</c:v>
                </c:pt>
                <c:pt idx="5">
                  <c:v>0.09</c:v>
                </c:pt>
                <c:pt idx="6">
                  <c:v>#N/A</c:v>
                </c:pt>
                <c:pt idx="7">
                  <c:v>0.18</c:v>
                </c:pt>
                <c:pt idx="8">
                  <c:v>#N/A</c:v>
                </c:pt>
                <c:pt idx="9">
                  <c:v>0.06</c:v>
                </c:pt>
              </c:numCache>
            </c:numRef>
          </c:val>
          <c:extLst>
            <c:ext xmlns:c16="http://schemas.microsoft.com/office/drawing/2014/chart" uri="{C3380CC4-5D6E-409C-BE32-E72D297353CC}">
              <c16:uniqueId val="{00000004-4600-47C1-82D3-E1C803D7ABBC}"/>
            </c:ext>
          </c:extLst>
        </c:ser>
        <c:ser>
          <c:idx val="5"/>
          <c:order val="5"/>
          <c:tx>
            <c:strRef>
              <c:f>データシート!$A$32</c:f>
              <c:strCache>
                <c:ptCount val="1"/>
                <c:pt idx="0">
                  <c:v>下水道事業費特別会計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0.25</c:v>
                </c:pt>
              </c:numCache>
            </c:numRef>
          </c:val>
          <c:extLst>
            <c:ext xmlns:c16="http://schemas.microsoft.com/office/drawing/2014/chart" uri="{C3380CC4-5D6E-409C-BE32-E72D297353CC}">
              <c16:uniqueId val="{00000005-4600-47C1-82D3-E1C803D7ABBC}"/>
            </c:ext>
          </c:extLst>
        </c:ser>
        <c:ser>
          <c:idx val="6"/>
          <c:order val="6"/>
          <c:tx>
            <c:strRef>
              <c:f>データシート!$A$33</c:f>
              <c:strCache>
                <c:ptCount val="1"/>
                <c:pt idx="0">
                  <c:v>国民健康保険費特別会計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0.69</c:v>
                </c:pt>
                <c:pt idx="2">
                  <c:v>#N/A</c:v>
                </c:pt>
                <c:pt idx="3">
                  <c:v>0.28000000000000003</c:v>
                </c:pt>
                <c:pt idx="4">
                  <c:v>#N/A</c:v>
                </c:pt>
                <c:pt idx="5">
                  <c:v>0.2</c:v>
                </c:pt>
                <c:pt idx="6">
                  <c:v>#N/A</c:v>
                </c:pt>
                <c:pt idx="7">
                  <c:v>1.06</c:v>
                </c:pt>
                <c:pt idx="8">
                  <c:v>#N/A</c:v>
                </c:pt>
                <c:pt idx="9">
                  <c:v>0.4</c:v>
                </c:pt>
              </c:numCache>
            </c:numRef>
          </c:val>
          <c:extLst>
            <c:ext xmlns:c16="http://schemas.microsoft.com/office/drawing/2014/chart" uri="{C3380CC4-5D6E-409C-BE32-E72D297353CC}">
              <c16:uniqueId val="{00000006-4600-47C1-82D3-E1C803D7ABBC}"/>
            </c:ext>
          </c:extLst>
        </c:ser>
        <c:ser>
          <c:idx val="7"/>
          <c:order val="7"/>
          <c:tx>
            <c:strRef>
              <c:f>データシート!$A$34</c:f>
              <c:strCache>
                <c:ptCount val="1"/>
                <c:pt idx="0">
                  <c:v>介護保険費特別会計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1.36</c:v>
                </c:pt>
                <c:pt idx="2">
                  <c:v>#N/A</c:v>
                </c:pt>
                <c:pt idx="3">
                  <c:v>0.47</c:v>
                </c:pt>
                <c:pt idx="4">
                  <c:v>#N/A</c:v>
                </c:pt>
                <c:pt idx="5">
                  <c:v>0.66</c:v>
                </c:pt>
                <c:pt idx="6">
                  <c:v>#N/A</c:v>
                </c:pt>
                <c:pt idx="7">
                  <c:v>1.02</c:v>
                </c:pt>
                <c:pt idx="8">
                  <c:v>#N/A</c:v>
                </c:pt>
                <c:pt idx="9">
                  <c:v>1.1000000000000001</c:v>
                </c:pt>
              </c:numCache>
            </c:numRef>
          </c:val>
          <c:extLst>
            <c:ext xmlns:c16="http://schemas.microsoft.com/office/drawing/2014/chart" uri="{C3380CC4-5D6E-409C-BE32-E72D297353CC}">
              <c16:uniqueId val="{00000007-4600-47C1-82D3-E1C803D7AB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1.28</c:v>
                </c:pt>
                <c:pt idx="2">
                  <c:v>#N/A</c:v>
                </c:pt>
                <c:pt idx="3">
                  <c:v>2.2200000000000002</c:v>
                </c:pt>
                <c:pt idx="4">
                  <c:v>#N/A</c:v>
                </c:pt>
                <c:pt idx="5">
                  <c:v>1.72</c:v>
                </c:pt>
                <c:pt idx="6">
                  <c:v>#N/A</c:v>
                </c:pt>
                <c:pt idx="7">
                  <c:v>5.76</c:v>
                </c:pt>
                <c:pt idx="8">
                  <c:v>#N/A</c:v>
                </c:pt>
                <c:pt idx="9">
                  <c:v>6.27</c:v>
                </c:pt>
              </c:numCache>
            </c:numRef>
          </c:val>
          <c:extLst>
            <c:ext xmlns:c16="http://schemas.microsoft.com/office/drawing/2014/chart" uri="{C3380CC4-5D6E-409C-BE32-E72D297353CC}">
              <c16:uniqueId val="{00000008-4600-47C1-82D3-E1C803D7ABBC}"/>
            </c:ext>
          </c:extLst>
        </c:ser>
        <c:ser>
          <c:idx val="9"/>
          <c:order val="9"/>
          <c:tx>
            <c:strRef>
              <c:f>データシート!$A$36</c:f>
              <c:strCache>
                <c:ptCount val="1"/>
                <c:pt idx="0">
                  <c:v>駐車場費特別会計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1.46</c:v>
                </c:pt>
                <c:pt idx="1">
                  <c:v>#N/A</c:v>
                </c:pt>
                <c:pt idx="2">
                  <c:v>1.07</c:v>
                </c:pt>
                <c:pt idx="3">
                  <c:v>#N/A</c:v>
                </c:pt>
                <c:pt idx="4">
                  <c:v>0.85</c:v>
                </c:pt>
                <c:pt idx="5">
                  <c:v>#N/A</c:v>
                </c:pt>
                <c:pt idx="6">
                  <c:v>0.57999999999999996</c:v>
                </c:pt>
                <c:pt idx="7">
                  <c:v>#N/A</c:v>
                </c:pt>
                <c:pt idx="8">
                  <c:v>0.31</c:v>
                </c:pt>
                <c:pt idx="9">
                  <c:v>#N/A</c:v>
                </c:pt>
              </c:numCache>
            </c:numRef>
          </c:val>
          <c:extLst>
            <c:ext xmlns:c16="http://schemas.microsoft.com/office/drawing/2014/chart" uri="{C3380CC4-5D6E-409C-BE32-E72D297353CC}">
              <c16:uniqueId val="{00000009-4600-47C1-82D3-E1C803D7AB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1202</c:v>
                </c:pt>
                <c:pt idx="5">
                  <c:v>1155</c:v>
                </c:pt>
                <c:pt idx="8">
                  <c:v>1102</c:v>
                </c:pt>
                <c:pt idx="11">
                  <c:v>1107</c:v>
                </c:pt>
                <c:pt idx="14">
                  <c:v>1090</c:v>
                </c:pt>
              </c:numCache>
            </c:numRef>
          </c:val>
          <c:extLst>
            <c:ext xmlns:c16="http://schemas.microsoft.com/office/drawing/2014/chart" uri="{C3380CC4-5D6E-409C-BE32-E72D297353CC}">
              <c16:uniqueId val="{00000000-C0C6-4D2B-A87F-06A976812A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C0C6-4D2B-A87F-06A976812A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C0C6-4D2B-A87F-06A976812A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83</c:v>
                </c:pt>
                <c:pt idx="3">
                  <c:v>65</c:v>
                </c:pt>
                <c:pt idx="6">
                  <c:v>64</c:v>
                </c:pt>
                <c:pt idx="9">
                  <c:v>58</c:v>
                </c:pt>
                <c:pt idx="12">
                  <c:v>52</c:v>
                </c:pt>
              </c:numCache>
            </c:numRef>
          </c:val>
          <c:extLst>
            <c:ext xmlns:c16="http://schemas.microsoft.com/office/drawing/2014/chart" uri="{C3380CC4-5D6E-409C-BE32-E72D297353CC}">
              <c16:uniqueId val="{00000003-C0C6-4D2B-A87F-06A976812A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561</c:v>
                </c:pt>
                <c:pt idx="3">
                  <c:v>564</c:v>
                </c:pt>
                <c:pt idx="6">
                  <c:v>501</c:v>
                </c:pt>
                <c:pt idx="9">
                  <c:v>503</c:v>
                </c:pt>
                <c:pt idx="12">
                  <c:v>497</c:v>
                </c:pt>
              </c:numCache>
            </c:numRef>
          </c:val>
          <c:extLst>
            <c:ext xmlns:c16="http://schemas.microsoft.com/office/drawing/2014/chart" uri="{C3380CC4-5D6E-409C-BE32-E72D297353CC}">
              <c16:uniqueId val="{00000004-C0C6-4D2B-A87F-06A976812A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C6-4D2B-A87F-06A976812A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C6-4D2B-A87F-06A976812A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1438</c:v>
                </c:pt>
                <c:pt idx="3">
                  <c:v>1356</c:v>
                </c:pt>
                <c:pt idx="6">
                  <c:v>1280</c:v>
                </c:pt>
                <c:pt idx="9">
                  <c:v>1277</c:v>
                </c:pt>
                <c:pt idx="12">
                  <c:v>1269</c:v>
                </c:pt>
              </c:numCache>
            </c:numRef>
          </c:val>
          <c:extLst>
            <c:ext xmlns:c16="http://schemas.microsoft.com/office/drawing/2014/chart" uri="{C3380CC4-5D6E-409C-BE32-E72D297353CC}">
              <c16:uniqueId val="{00000007-C0C6-4D2B-A87F-06A976812A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883</c:v>
                </c:pt>
                <c:pt idx="2">
                  <c:v>#N/A</c:v>
                </c:pt>
                <c:pt idx="3">
                  <c:v>#N/A</c:v>
                </c:pt>
                <c:pt idx="4">
                  <c:v>830</c:v>
                </c:pt>
                <c:pt idx="5">
                  <c:v>#N/A</c:v>
                </c:pt>
                <c:pt idx="6">
                  <c:v>#N/A</c:v>
                </c:pt>
                <c:pt idx="7">
                  <c:v>744</c:v>
                </c:pt>
                <c:pt idx="8">
                  <c:v>#N/A</c:v>
                </c:pt>
                <c:pt idx="9">
                  <c:v>#N/A</c:v>
                </c:pt>
                <c:pt idx="10">
                  <c:v>732</c:v>
                </c:pt>
                <c:pt idx="11">
                  <c:v>#N/A</c:v>
                </c:pt>
                <c:pt idx="12">
                  <c:v>#N/A</c:v>
                </c:pt>
                <c:pt idx="13">
                  <c:v>728</c:v>
                </c:pt>
                <c:pt idx="14">
                  <c:v>#N/A</c:v>
                </c:pt>
              </c:numCache>
            </c:numRef>
          </c:val>
          <c:smooth val="0"/>
          <c:extLst>
            <c:ext xmlns:c16="http://schemas.microsoft.com/office/drawing/2014/chart" uri="{C3380CC4-5D6E-409C-BE32-E72D297353CC}">
              <c16:uniqueId val="{00000008-C0C6-4D2B-A87F-06A976812A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12917</c:v>
                </c:pt>
                <c:pt idx="5">
                  <c:v>12701</c:v>
                </c:pt>
                <c:pt idx="8">
                  <c:v>12965</c:v>
                </c:pt>
                <c:pt idx="11">
                  <c:v>12652</c:v>
                </c:pt>
                <c:pt idx="14">
                  <c:v>12334</c:v>
                </c:pt>
              </c:numCache>
            </c:numRef>
          </c:val>
          <c:extLst>
            <c:ext xmlns:c16="http://schemas.microsoft.com/office/drawing/2014/chart" uri="{C3380CC4-5D6E-409C-BE32-E72D297353CC}">
              <c16:uniqueId val="{00000000-B5BE-43BA-8F77-BF8C894D09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378</c:v>
                </c:pt>
                <c:pt idx="5">
                  <c:v>307</c:v>
                </c:pt>
                <c:pt idx="8">
                  <c:v>239</c:v>
                </c:pt>
                <c:pt idx="11">
                  <c:v>299</c:v>
                </c:pt>
                <c:pt idx="14">
                  <c:v>454</c:v>
                </c:pt>
              </c:numCache>
            </c:numRef>
          </c:val>
          <c:extLst>
            <c:ext xmlns:c16="http://schemas.microsoft.com/office/drawing/2014/chart" uri="{C3380CC4-5D6E-409C-BE32-E72D297353CC}">
              <c16:uniqueId val="{00000001-B5BE-43BA-8F77-BF8C894D09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999</c:v>
                </c:pt>
                <c:pt idx="5">
                  <c:v>1189</c:v>
                </c:pt>
                <c:pt idx="8">
                  <c:v>1246</c:v>
                </c:pt>
                <c:pt idx="11">
                  <c:v>1720</c:v>
                </c:pt>
                <c:pt idx="14">
                  <c:v>2182</c:v>
                </c:pt>
              </c:numCache>
            </c:numRef>
          </c:val>
          <c:extLst>
            <c:ext xmlns:c16="http://schemas.microsoft.com/office/drawing/2014/chart" uri="{C3380CC4-5D6E-409C-BE32-E72D297353CC}">
              <c16:uniqueId val="{00000002-B5BE-43BA-8F77-BF8C894D09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BE-43BA-8F77-BF8C894D09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BE-43BA-8F77-BF8C894D09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1628</c:v>
                </c:pt>
                <c:pt idx="3">
                  <c:v>1591</c:v>
                </c:pt>
                <c:pt idx="6">
                  <c:v>1648</c:v>
                </c:pt>
                <c:pt idx="9">
                  <c:v>1622</c:v>
                </c:pt>
                <c:pt idx="12">
                  <c:v>1477</c:v>
                </c:pt>
              </c:numCache>
            </c:numRef>
          </c:val>
          <c:extLst>
            <c:ext xmlns:c16="http://schemas.microsoft.com/office/drawing/2014/chart" uri="{C3380CC4-5D6E-409C-BE32-E72D297353CC}">
              <c16:uniqueId val="{00000005-B5BE-43BA-8F77-BF8C894D09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1640</c:v>
                </c:pt>
                <c:pt idx="3">
                  <c:v>1721</c:v>
                </c:pt>
                <c:pt idx="6">
                  <c:v>1758</c:v>
                </c:pt>
                <c:pt idx="9">
                  <c:v>1768</c:v>
                </c:pt>
                <c:pt idx="12">
                  <c:v>1728</c:v>
                </c:pt>
              </c:numCache>
            </c:numRef>
          </c:val>
          <c:extLst>
            <c:ext xmlns:c16="http://schemas.microsoft.com/office/drawing/2014/chart" uri="{C3380CC4-5D6E-409C-BE32-E72D297353CC}">
              <c16:uniqueId val="{00000006-B5BE-43BA-8F77-BF8C894D09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330</c:v>
                </c:pt>
                <c:pt idx="3">
                  <c:v>275</c:v>
                </c:pt>
                <c:pt idx="6">
                  <c:v>229</c:v>
                </c:pt>
                <c:pt idx="9">
                  <c:v>290</c:v>
                </c:pt>
                <c:pt idx="12">
                  <c:v>296</c:v>
                </c:pt>
              </c:numCache>
            </c:numRef>
          </c:val>
          <c:extLst>
            <c:ext xmlns:c16="http://schemas.microsoft.com/office/drawing/2014/chart" uri="{C3380CC4-5D6E-409C-BE32-E72D297353CC}">
              <c16:uniqueId val="{00000007-B5BE-43BA-8F77-BF8C894D09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7123</c:v>
                </c:pt>
                <c:pt idx="3">
                  <c:v>7068</c:v>
                </c:pt>
                <c:pt idx="6">
                  <c:v>7195</c:v>
                </c:pt>
                <c:pt idx="9">
                  <c:v>6825</c:v>
                </c:pt>
                <c:pt idx="12">
                  <c:v>6758</c:v>
                </c:pt>
              </c:numCache>
            </c:numRef>
          </c:val>
          <c:extLst>
            <c:ext xmlns:c16="http://schemas.microsoft.com/office/drawing/2014/chart" uri="{C3380CC4-5D6E-409C-BE32-E72D297353CC}">
              <c16:uniqueId val="{00000008-B5BE-43BA-8F77-BF8C894D09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5BE-43BA-8F77-BF8C894D09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12129</c:v>
                </c:pt>
                <c:pt idx="3">
                  <c:v>12177</c:v>
                </c:pt>
                <c:pt idx="6">
                  <c:v>12338</c:v>
                </c:pt>
                <c:pt idx="9">
                  <c:v>12383</c:v>
                </c:pt>
                <c:pt idx="12">
                  <c:v>11813</c:v>
                </c:pt>
              </c:numCache>
            </c:numRef>
          </c:val>
          <c:extLst>
            <c:ext xmlns:c16="http://schemas.microsoft.com/office/drawing/2014/chart" uri="{C3380CC4-5D6E-409C-BE32-E72D297353CC}">
              <c16:uniqueId val="{0000000A-B5BE-43BA-8F77-BF8C894D09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8555</c:v>
                </c:pt>
                <c:pt idx="2">
                  <c:v>#N/A</c:v>
                </c:pt>
                <c:pt idx="3">
                  <c:v>#N/A</c:v>
                </c:pt>
                <c:pt idx="4">
                  <c:v>8634</c:v>
                </c:pt>
                <c:pt idx="5">
                  <c:v>#N/A</c:v>
                </c:pt>
                <c:pt idx="6">
                  <c:v>#N/A</c:v>
                </c:pt>
                <c:pt idx="7">
                  <c:v>8718</c:v>
                </c:pt>
                <c:pt idx="8">
                  <c:v>#N/A</c:v>
                </c:pt>
                <c:pt idx="9">
                  <c:v>#N/A</c:v>
                </c:pt>
                <c:pt idx="10">
                  <c:v>8217</c:v>
                </c:pt>
                <c:pt idx="11">
                  <c:v>#N/A</c:v>
                </c:pt>
                <c:pt idx="12">
                  <c:v>#N/A</c:v>
                </c:pt>
                <c:pt idx="13">
                  <c:v>7103</c:v>
                </c:pt>
                <c:pt idx="14">
                  <c:v>#N/A</c:v>
                </c:pt>
              </c:numCache>
            </c:numRef>
          </c:val>
          <c:smooth val="0"/>
          <c:extLst>
            <c:ext xmlns:c16="http://schemas.microsoft.com/office/drawing/2014/chart" uri="{C3380CC4-5D6E-409C-BE32-E72D297353CC}">
              <c16:uniqueId val="{0000000B-B5BE-43BA-8F77-BF8C894D09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2582</c:v>
                </c:pt>
                <c:pt idx="1">
                  <c:v>2582</c:v>
                </c:pt>
                <c:pt idx="2">
                  <c:v>2582</c:v>
                </c:pt>
              </c:numCache>
            </c:numRef>
          </c:val>
          <c:extLst>
            <c:ext xmlns:c16="http://schemas.microsoft.com/office/drawing/2014/chart" uri="{C3380CC4-5D6E-409C-BE32-E72D297353CC}">
              <c16:uniqueId val="{00000000-9513-4AB6-A04A-B081BC9770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374</c:v>
                </c:pt>
                <c:pt idx="1">
                  <c:v>517</c:v>
                </c:pt>
                <c:pt idx="2">
                  <c:v>517</c:v>
                </c:pt>
              </c:numCache>
            </c:numRef>
          </c:val>
          <c:extLst>
            <c:ext xmlns:c16="http://schemas.microsoft.com/office/drawing/2014/chart" uri="{C3380CC4-5D6E-409C-BE32-E72D297353CC}">
              <c16:uniqueId val="{00000001-9513-4AB6-A04A-B081BC9770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962</c:v>
                </c:pt>
                <c:pt idx="1">
                  <c:v>1011</c:v>
                </c:pt>
                <c:pt idx="2">
                  <c:v>994</c:v>
                </c:pt>
              </c:numCache>
            </c:numRef>
          </c:val>
          <c:extLst>
            <c:ext xmlns:c16="http://schemas.microsoft.com/office/drawing/2014/chart" uri="{C3380CC4-5D6E-409C-BE32-E72D297353CC}">
              <c16:uniqueId val="{00000002-9513-4AB6-A04A-B081BC9770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{ED1A8DF8-6A22-437D-9D20-1A95D6562D3B}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4B1-4D44-8B25-6238D9FB30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{9136E127-0CB8-478F-819F-CDD96B2BBC16}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B1-4D44-8B25-6238D9FB30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{3C19958E-FE58-40F7-9E40-FD8DD36926E6}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B1-4D44-8B25-6238D9FB30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{C4EF6101-3913-4563-8907-7C491755FF4F}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B1-4D44-8B25-6238D9FB30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{5503F811-E952-4054-A813-418E21A83239}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B1-4D44-8B25-6238D9FB30FB}"/>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{7BB3575E-722A-4C81-A0DC-47537A5825B2}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4B1-4D44-8B25-6238D9FB30F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{D927C410-8432-4AF8-96E9-5AE420023243}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4B1-4D44-8B25-6238D9FB30F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{CD182EE2-0156-4B72-8DE3-443928138C53}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4B1-4D44-8B25-6238D9FB30F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{CD066B5E-955F-4D7D-AECA-75FD949BA1AB}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4B1-4D44-8B25-6238D9FB30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67</c:v>
                </c:pt>
              </c:numCache>
            </c:numRef>
          </c:xVal>
          <c:yVal>
            <c:numRef>
              <c:f>公会計指標分析・財政指標組合せ分析表!$BP$51:$DC$51</c:f>
              <c:numCache>
                <c:formatCode>#,##0.0;"▲ "#,##0.0</c:formatCode>
                <c:ptCount val="40"/>
                <c:pt idx="8">
                  <c:v>126.6</c:v>
                </c:pt>
              </c:numCache>
            </c:numRef>
          </c:yVal>
          <c:smooth val="0"/>
          <c:extLst>
            <c:ext xmlns:c16="http://schemas.microsoft.com/office/drawing/2014/chart" uri="{C3380CC4-5D6E-409C-BE32-E72D297353CC}">
              <c16:uniqueId val="{00000009-D4B1-4D44-8B25-6238D9FB30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{B4493317-2EE3-482C-AAC6-2FF98D8CD10E}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4B1-4D44-8B25-6238D9FB30F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{E911C162-8C3D-45DA-80A0-A752804CEC72}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B1-4D44-8B25-6238D9FB30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{4B5218EB-EEA9-4D2F-8886-4D39ABA95E50}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B1-4D44-8B25-6238D9FB30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{DF365948-D6C5-4AB3-BED5-93BB90956AB4}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B1-4D44-8B25-6238D9FB30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{BECBA69E-5951-472F-BD4F-B40D36024BCC}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B1-4D44-8B25-6238D9FB30FB}"/>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{8ACF2850-1C53-45EE-A589-ACCA651DB0F5}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4B1-4D44-8B25-6238D9FB30F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{6D74774B-669C-4AF5-9D0C-936755EDF973}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4B1-4D44-8B25-6238D9FB30F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{CEB6876F-CE51-4AB9-8DD2-2E0E5B981D77}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4B1-4D44-8B25-6238D9FB30F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{A3E4CDC4-BB5F-47AD-B836-2B0ED4D78F87}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4B1-4D44-8B25-6238D9FB30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61.4</c:v>
                </c:pt>
              </c:numCache>
            </c:numRef>
          </c:xVal>
          <c:yVal>
            <c:numRef>
              <c:f>公会計指標分析・財政指標組合せ分析表!$BP$55:$DC$55</c:f>
              <c:numCache>
                <c:formatCode>#,##0.0;"▲ "#,##0.0</c:formatCode>
                <c:ptCount val="40"/>
                <c:pt idx="8">
                  <c:v>38.700000000000003</c:v>
                </c:pt>
              </c:numCache>
            </c:numRef>
          </c:yVal>
          <c:smooth val="0"/>
          <c:extLst>
            <c:ext xmlns:c16="http://schemas.microsoft.com/office/drawing/2014/chart" uri="{C3380CC4-5D6E-409C-BE32-E72D297353CC}">
              <c16:uniqueId val="{00000013-D4B1-4D44-8B25-6238D9FB30FB}"/>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{F35BB58D-ED30-44B8-A043-B807FBA39EB3}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FDC-4DDA-BB2A-B60810DB3C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{C5BB2F69-9D2D-411A-91DA-99D0BE33BE9A}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DC-4DDA-BB2A-B60810DB3C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{608B3E24-9F0C-4FAB-98B1-CF7060C09D82}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DC-4DDA-BB2A-B60810DB3C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{0DEFA437-6F4E-4B4D-8D9B-0E009C4CA065}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DC-4DDA-BB2A-B60810DB3C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{39B52CA0-6D2B-45F1-8514-464D56FA73E2}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DC-4DDA-BB2A-B60810DB3CA0}"/>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{C1573B02-3AC6-4392-8CAE-0BCE73FD8BE6}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FDC-4DDA-BB2A-B60810DB3CA0}"/>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{17DAC742-A0C4-46F1-8421-C20FCA5D1522}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FDC-4DDA-BB2A-B60810DB3CA0}"/>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{AE2ED904-F8FD-436B-B985-A7360FC2803B}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FDC-4DDA-BB2A-B60810DB3CA0}"/>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{B17A25E7-D6A4-4357-A9DD-123ADBB23743}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FDC-4DDA-BB2A-B60810DB3C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12.9</c:v>
                </c:pt>
                <c:pt idx="16">
                  <c:v>11.8</c:v>
                </c:pt>
                <c:pt idx="24">
                  <c:v>10.8</c:v>
                </c:pt>
                <c:pt idx="32">
                  <c:v>10.1</c:v>
                </c:pt>
              </c:numCache>
            </c:numRef>
          </c:xVal>
          <c:yVal>
            <c:numRef>
              <c:f>公会計指標分析・財政指標組合せ分析表!$BP$73:$DC$73</c:f>
              <c:numCache>
                <c:formatCode>#,##0.0;"▲ "#,##0.0</c:formatCode>
                <c:ptCount val="40"/>
                <c:pt idx="0">
                  <c:v>125.2</c:v>
                </c:pt>
                <c:pt idx="8">
                  <c:v>126.6</c:v>
                </c:pt>
                <c:pt idx="16">
                  <c:v>123.3</c:v>
                </c:pt>
                <c:pt idx="24">
                  <c:v>109.8</c:v>
                </c:pt>
                <c:pt idx="32">
                  <c:v>97.7</c:v>
                </c:pt>
              </c:numCache>
            </c:numRef>
          </c:yVal>
          <c:smooth val="0"/>
          <c:extLst>
            <c:ext xmlns:c16="http://schemas.microsoft.com/office/drawing/2014/chart" uri="{C3380CC4-5D6E-409C-BE32-E72D297353CC}">
              <c16:uniqueId val="{00000009-1FDC-4DDA-BB2A-B60810DB3C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4225649358108552E-2"/>
                  <c:y val="-3.8784833554466179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{2D922F99-2CEE-4569-B3AD-CCA9A16667A3}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FDC-4DDA-BB2A-B60810DB3C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{2D426E85-20F4-47E1-BA61-F1557825D24B}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DC-4DDA-BB2A-B60810DB3C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{2345905D-066F-44C1-9BC7-F5090E769D54}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DC-4DDA-BB2A-B60810DB3C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{9E0CA727-18FB-4ED4-BB08-1581D76E75C3}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DC-4DDA-BB2A-B60810DB3C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{426201BC-50C6-4A7C-B62C-814ED0F510C6}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DC-4DDA-BB2A-B60810DB3CA0}"/>
                </c:ext>
              </c:extLst>
            </c:dLbl>
            <c:dLbl>
              <c:idx val="8"/>
              <c:layout>
                <c:manualLayout>
                  <c:x val="-3.9042684986077797E-2"/>
                  <c:y val="-7.1414138023860457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{EDAFCCB8-821C-4993-BF54-AEBA2258228D}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FDC-4DDA-BB2A-B60810DB3CA0}"/>
                </c:ext>
              </c:extLst>
            </c:dLbl>
            <c:dLbl>
              <c:idx val="16"/>
              <c:layout>
                <c:manualLayout>
                  <c:x val="-3.1570342725075584E-2"/>
                  <c:y val="-7.7051140928840009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{F267D231-45B4-4676-8F2C-FA818F0A85DF}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FDC-4DDA-BB2A-B60810DB3CA0}"/>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{92EB5582-72E1-4B67-9D5C-E9EDB086CF53}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FDC-4DDA-BB2A-B60810DB3CA0}"/>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{6C973475-8ECF-436A-B928-68BFD09AD849}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FDC-4DDA-BB2A-B60810DB3C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1FDC-4DDA-BB2A-B60810DB3CA0}"/>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元利償還金については、公債費の適正管理に努めており、平成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年度をピークに年々減少している。</a:t>
          </a:r>
        </a:p>
        <a:p>
          <a:r>
            <a:rPr kumimoji="1" lang="ja-JP" altLang="en-US" sz="1400">
              <a:latin typeface="ＭＳ ゴシック" pitchFamily="49" charset="-128"/>
              <a:ea typeface="ＭＳ ゴシック" pitchFamily="49" charset="-128"/>
            </a:rPr>
            <a:t>　公営企業債の元利償還金に対する繰入金についても、公営企業の決算状況等を見ながら適正管理に努めており、改善傾向にある。</a:t>
          </a:r>
        </a:p>
        <a:p>
          <a:r>
            <a:rPr kumimoji="1" lang="ja-JP" altLang="en-US" sz="1400">
              <a:latin typeface="ＭＳ ゴシック" pitchFamily="49" charset="-128"/>
              <a:ea typeface="ＭＳ ゴシック" pitchFamily="49" charset="-128"/>
            </a:rPr>
            <a:t>　今後も引き続き、公債費の適正管理に努めることで、実質公債費比率の構造（分子）は改善していくものと見込んでいる。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年度より本格的に行財政改革に取り組んだことにより、市債残高の大幅な縮減など、将来負担額は毎年減少している。</a:t>
          </a:r>
        </a:p>
        <a:p>
          <a:r>
            <a:rPr kumimoji="1" lang="ja-JP" altLang="en-US" sz="1400">
              <a:latin typeface="ＭＳ ゴシック" pitchFamily="49" charset="-128"/>
              <a:ea typeface="ＭＳ ゴシック" pitchFamily="49" charset="-128"/>
            </a:rPr>
            <a:t>　今後も老朽化した施設の改築・改修等を予定しているが、有利な財源の確保等により、将来負担額の抑制を図っていく。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鳥取県境港市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令和４年度は財政調整基金及び減債基金の増減はなし。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その他特定目的基金は、魚と鬼太郎のまち境港ふるさと基金が積立額に対して取崩額が上回ったためことなどから微減となっている。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魚と鬼太郎のまち境港ふるさと基金については特定目基金であるため、目的に応じて全額取り崩す予定。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引き続き市債発行の抑制や事業実施の適正化を図り、将来的に老朽化した施設を更新する場合等に備えた財政調整基金残高の維持に努める。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基金積み立ての財源となる寄附等の目的に沿った事業の財源に充当する。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魚と鬼太郎のまち境港ふるさと基金：ふるさと境港の発展とまちづくりを応援したいと思う個人又は団体から広く寄附金を募り、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これらを財源として事業を実施することにより、ふるさと境港のまちづくりに資する。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一般廃棄物処理施設整備費積立基金：鳥取県西部広域行政管理組合が実施する可燃ごみ処理施設、不燃ごみ処理施設及び最終処分場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水木しげる基金：水木しげる関連事業の促進及び振興を図る。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公共下水道事業推進基金：公共下水道の整備を促進するため、整備に要する経費の財源に充てる。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一般廃棄物処理施設整備費積立基金：計画的な積立による。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魚と鬼太郎のまち境港ふるさと基金：積立額に対して取崩額が上回ったため。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目的に応じた事業の実施に合わせて取り崩す方針。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F66CE15-AE7F-433F-9477-4D8FF5A0EA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7788E44-BD8E-4E2D-B8DB-8EF5A534C6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9FB016A-0BC5-46F3-B0E0-094D3198A237}"/>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180DC78-E476-4D61-BC9E-F782E0EC550A}"/>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E6E96C2-09D3-4C9D-B334-97AA20252E32}"/>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248CEF-035A-4918-BD54-36C93023CCAC}"/>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0A0D543-AEC1-4CFB-8433-A6F39559281F}"/>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3E923D1-9494-4039-82D3-76107F06AD62}"/>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039AB28-6473-4968-9CD8-CDFB865F14D5}"/>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4C9E69B-3A85-4132-8A87-6E6CFA8BB200}"/>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F564488-55A4-4883-8F68-25D70A0AB656}"/>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4154BDA-9DAF-44B6-914C-E36ADCFEA562}"/>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32,985
32,499
29.11
20,333,414
19,665,830
520,509
8,297,418
11,813,350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7EF7E92-EC06-43A1-A0AF-3A952B422259}"/>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F20B236-F253-414A-B7A2-66C099B28CFA}"/>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FCBF819-A3D2-4F4E-9E34-F8C21B282893}"/>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6617B8A-EDA5-4531-AEBB-ECD2E7F8D1E4}"/>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48A72C9-8D5D-4FC3-A387-BAE402C1408F}"/>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2838944-83C3-48EA-878E-FC105CFB56EF}"/>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FB0E5EF-FB4F-4E8A-9CE2-0AC5F66EC020}"/>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316AE32-1581-4C81-B005-154F44AB9C47}"/>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73B4C9F-A378-417A-8B0A-84E48A374D91}"/>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9624B85-2C79-41D4-918A-8314860978F9}"/>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5EB22ED-1D03-43F5-AFF2-E1969BE034CB}"/>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DFFC4C0-71CD-472D-B30B-50349C1B85D1}"/>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47697F3-8038-4124-B0BB-7C3FC8BCFEAC}"/>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DDF3716-B704-4AD7-9EFF-0DA0AE5142C1}"/>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AA50DCD-B455-4EDD-8C2F-D473B270C2A5}"/>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3A168C9-4D72-4AC0-8D87-D38FF110F817}"/>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F6E2333-4C78-4B77-A543-C9BE56FCF177}"/>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3F9116B-F951-482A-85B0-DA08C9BE9A55}"/>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CCC3876-54FC-4331-907E-53B670897E0E}"/>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6E45A7E-D8B6-456B-A1C2-9D1A8F1DFCCF}"/>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1B244D66-6CB6-464E-B8C3-CB61113D557C}"/>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3ACFED2-9940-42CE-8E5B-4BF21CBBB6B2}"/>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1FD11DE-527D-489B-940A-E83387ACADFA}"/>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838B525-DAE8-413D-A85D-1990E2D97855}"/>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F756452E-B9A6-4A62-99B2-F9125C4D683E}"/>
            </a:ext>
          </a:extLst>
        </xdr:cNvPr>
        <xdr:cNvSpPr/>
      </xdr:nvSpPr>
      <xdr:spPr>
        <a:xfrm>
          <a:off x="3631062" y="4449221"/>
          <a:ext cx="42455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F4F3B38-E214-4B68-B2A2-23CFE9726D66}"/>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BB64BB9-B336-44C7-A517-675567B514C3}"/>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A14C8CD-1A5B-4CB5-AA05-C1EB2E826F10}"/>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3C30E05-7AF0-4AD9-ACD5-1564EE9C7A53}"/>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0F15F4F-D9E6-4B59-B047-0F892C2549A4}"/>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1EDE1A1-9E0A-4572-89B6-9C00F3E35DB0}"/>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F710E4E-326F-4241-BED2-7E6D696C175F}"/>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4905003-E0EE-498E-9FB3-55DE47EDE910}"/>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68BFF5F-ED06-4E0E-BFCD-221B8838844B}"/>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E7D6A8A-AB9D-4AAC-BBF6-69132FFB430F}"/>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類似団体内平均値に比べ、有形固定資産償却率が高くなっており、本市の有する有形固定資産が年数の経過したものが多く、全体として減価償却が進んでいることによるものである。</a:t>
          </a:r>
          <a:endParaRPr lang="ja-JP" altLang="ja-JP" sz="1000">
            <a:effectLst/>
          </a:endParaRPr>
        </a:p>
        <a:p>
          <a:r>
            <a:rPr kumimoji="1" lang="ja-JP" altLang="ja-JP" sz="1000">
              <a:solidFill>
                <a:schemeClr val="dk1"/>
              </a:solidFill>
              <a:effectLst/>
              <a:latin typeface="+mn-lt"/>
              <a:ea typeface="+mn-ea"/>
              <a:cs typeface="+mn-cs"/>
            </a:rPr>
            <a:t>今後も計画的な改修、更新などにより、施設の長寿命化を図っていく。</a:t>
          </a:r>
          <a:endParaRPr lang="ja-JP" altLang="ja-JP" sz="1000">
            <a:effectLst/>
          </a:endParaRPr>
        </a:p>
        <a:p>
          <a:r>
            <a:rPr kumimoji="1" lang="ja-JP" altLang="ja-JP" sz="1000">
              <a:solidFill>
                <a:schemeClr val="dk1"/>
              </a:solidFill>
              <a:effectLst/>
              <a:latin typeface="+mn-lt"/>
              <a:ea typeface="+mn-ea"/>
              <a:cs typeface="+mn-cs"/>
            </a:rPr>
            <a:t>なお、未整備となっている令和２年度以降の固定資産台帳について、早急に作成する予定である。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D23FCA4-8DB4-4534-B0F6-D4DA595A6183}"/>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0818366-DC3D-4F22-AFEC-E8B17F33CE34}"/>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6556224-E4DC-44E9-B662-EEE2AF8FF2EF}"/>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966CF4A-4B7F-403A-AEDA-DB1010F98FDA}"/>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687BFEA2-7BCD-4F35-B12E-08EE6C84CD5D}"/>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FD9049F-4230-4B97-8CA7-FA606E518293}"/>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7123951-EF42-4678-AEAF-2D40036B1F1D}"/>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8D8D4F8-EEF7-4601-BB8B-5906E8E1AB0C}"/>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97D1B7F-36FD-4367-84C1-9F804724A8AA}"/>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6B9C510-4112-4A2D-BECA-241B15B3615A}"/>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3673803-402D-49E7-A38C-B2950C23EE2D}"/>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753D465-1A14-4711-96EA-C349FF909E14}"/>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9634B9B-339B-4E32-A2D4-4D22F8900B64}"/>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BC916DF-32F8-41D9-8693-DB1EE10B4AEC}"/>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47D42A5-ADF6-4303-A48C-1D58124E14C3}"/>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A8ACDC8-619D-4593-89ED-BB83D0A233A2}"/>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132E82F6-D1F4-4E2F-9EC9-C27325463E23}"/>
            </a:ext>
          </a:extLst>
        </xdr:cNvPr>
        <xdr:cNvCxnSpPr/>
      </xdr:nvCxnSpPr>
      <xdr:spPr>
        <a:xfrm flipV="1">
          <a:off x="4306570" y="5247217"/>
          <a:ext cx="1270" cy="1232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BCD0ABF4-8CB2-48BD-95BE-0A948EF957D2}"/>
            </a:ext>
          </a:extLst>
        </xdr:cNvPr>
        <xdr:cNvSpPr txBox="1"/>
      </xdr:nvSpPr>
      <xdr:spPr>
        <a:xfrm>
          <a:off x="4359275"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AFBA946F-A982-412E-811A-024EC33BBBD5}"/>
            </a:ext>
          </a:extLst>
        </xdr:cNvPr>
        <xdr:cNvCxnSpPr/>
      </xdr:nvCxnSpPr>
      <xdr:spPr>
        <a:xfrm>
          <a:off x="4216400" y="647954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68" name="有形固定資産減価償却率最大値テキスト">
          <a:extLst>
            <a:ext uri="{FF2B5EF4-FFF2-40B4-BE49-F238E27FC236}">
              <a16:creationId xmlns:a16="http://schemas.microsoft.com/office/drawing/2014/main" id="{E1B5FA55-9513-43EC-95C2-09AB4A31C2DE}"/>
            </a:ext>
          </a:extLst>
        </xdr:cNvPr>
        <xdr:cNvSpPr txBox="1"/>
      </xdr:nvSpPr>
      <xdr:spPr>
        <a:xfrm>
          <a:off x="4359275" y="503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69" name="直線コネクタ 68">
          <a:extLst>
            <a:ext uri="{FF2B5EF4-FFF2-40B4-BE49-F238E27FC236}">
              <a16:creationId xmlns:a16="http://schemas.microsoft.com/office/drawing/2014/main" id="{1B95303C-6E01-4BF5-BD7C-A9F6B1975DDD}"/>
            </a:ext>
          </a:extLst>
        </xdr:cNvPr>
        <xdr:cNvCxnSpPr/>
      </xdr:nvCxnSpPr>
      <xdr:spPr>
        <a:xfrm>
          <a:off x="4216400" y="524721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a:extLst>
            <a:ext uri="{FF2B5EF4-FFF2-40B4-BE49-F238E27FC236}">
              <a16:creationId xmlns:a16="http://schemas.microsoft.com/office/drawing/2014/main" id="{EA70557B-C978-4102-A84A-E60D9E4745B8}"/>
            </a:ext>
          </a:extLst>
        </xdr:cNvPr>
        <xdr:cNvSpPr txBox="1"/>
      </xdr:nvSpPr>
      <xdr:spPr>
        <a:xfrm>
          <a:off x="4359275" y="5849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E327BEA1-7786-4D06-8B90-E1A1C8E6B3C2}"/>
            </a:ext>
          </a:extLst>
        </xdr:cNvPr>
        <xdr:cNvSpPr/>
      </xdr:nvSpPr>
      <xdr:spPr>
        <a:xfrm>
          <a:off x="4254500" y="58743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2" name="フローチャート: 判断 71">
          <a:extLst>
            <a:ext uri="{FF2B5EF4-FFF2-40B4-BE49-F238E27FC236}">
              <a16:creationId xmlns:a16="http://schemas.microsoft.com/office/drawing/2014/main" id="{397B041A-E012-434B-8EE7-80F3BDFB062F}"/>
            </a:ext>
          </a:extLst>
        </xdr:cNvPr>
        <xdr:cNvSpPr/>
      </xdr:nvSpPr>
      <xdr:spPr>
        <a:xfrm>
          <a:off x="3616325" y="58411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3" name="フローチャート: 判断 72">
          <a:extLst>
            <a:ext uri="{FF2B5EF4-FFF2-40B4-BE49-F238E27FC236}">
              <a16:creationId xmlns:a16="http://schemas.microsoft.com/office/drawing/2014/main" id="{7140E2CE-177C-4195-9C94-A44E38BED835}"/>
            </a:ext>
          </a:extLst>
        </xdr:cNvPr>
        <xdr:cNvSpPr/>
      </xdr:nvSpPr>
      <xdr:spPr>
        <a:xfrm>
          <a:off x="2930525" y="584030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74" name="フローチャート: 判断 73">
          <a:extLst>
            <a:ext uri="{FF2B5EF4-FFF2-40B4-BE49-F238E27FC236}">
              <a16:creationId xmlns:a16="http://schemas.microsoft.com/office/drawing/2014/main" id="{A7866C35-C1E4-4B8C-98D6-BA63099ADBAC}"/>
            </a:ext>
          </a:extLst>
        </xdr:cNvPr>
        <xdr:cNvSpPr/>
      </xdr:nvSpPr>
      <xdr:spPr>
        <a:xfrm>
          <a:off x="2244725" y="57939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5" name="フローチャート: 判断 74">
          <a:extLst>
            <a:ext uri="{FF2B5EF4-FFF2-40B4-BE49-F238E27FC236}">
              <a16:creationId xmlns:a16="http://schemas.microsoft.com/office/drawing/2014/main" id="{47A9D58D-9E5A-4305-A076-D0E8FCF0C241}"/>
            </a:ext>
          </a:extLst>
        </xdr:cNvPr>
        <xdr:cNvSpPr/>
      </xdr:nvSpPr>
      <xdr:spPr>
        <a:xfrm>
          <a:off x="1558925" y="57655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574E04B-199D-4278-9B0B-198F675E3A2D}"/>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2AA33A0-F033-4BE1-83D7-ACBDBB2FA796}"/>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5B078CB-9EFE-42DE-BAA0-901F9F4C57BE}"/>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F83DDE0-0B3C-40EA-91E4-E80DA9D1C281}"/>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04218FE-1CE4-4FBF-9641-F20288F30E5C}"/>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31</xdr:row>
      <xdr:rowOff>147108</xdr:rowOff>
    </xdr:from>
    <xdr:to>
      <xdr:col>11</xdr:col>
      <xdr:colOff>187325</xdr:colOff>
      <xdr:row>32</xdr:row>
      <xdr:rowOff>77258</xdr:rowOff>
    </xdr:to>
    <xdr:sp macro="" textlink="">
      <xdr:nvSpPr>
        <xdr:cNvPr id="81" name="楕円 80">
          <a:extLst>
            <a:ext uri="{FF2B5EF4-FFF2-40B4-BE49-F238E27FC236}">
              <a16:creationId xmlns:a16="http://schemas.microsoft.com/office/drawing/2014/main" id="{F132DDD7-89B1-40DA-B6DD-F2ED08D8D9E2}"/>
            </a:ext>
          </a:extLst>
        </xdr:cNvPr>
        <xdr:cNvSpPr/>
      </xdr:nvSpPr>
      <xdr:spPr>
        <a:xfrm>
          <a:off x="2244725" y="59827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114105</xdr:rowOff>
    </xdr:from>
    <xdr:ext cx="405111" cy="259045"/>
    <xdr:sp macro="" textlink="">
      <xdr:nvSpPr>
        <xdr:cNvPr id="82" name="n_1aveValue有形固定資産減価償却率">
          <a:extLst>
            <a:ext uri="{FF2B5EF4-FFF2-40B4-BE49-F238E27FC236}">
              <a16:creationId xmlns:a16="http://schemas.microsoft.com/office/drawing/2014/main" id="{3A9E13C2-CF5D-4E0E-A898-C028DAA93021}"/>
            </a:ext>
          </a:extLst>
        </xdr:cNvPr>
        <xdr:cNvSpPr txBox="1"/>
      </xdr:nvSpPr>
      <xdr:spPr>
        <a:xfrm>
          <a:off x="3474094" y="5629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83" name="n_2aveValue有形固定資産減価償却率">
          <a:extLst>
            <a:ext uri="{FF2B5EF4-FFF2-40B4-BE49-F238E27FC236}">
              <a16:creationId xmlns:a16="http://schemas.microsoft.com/office/drawing/2014/main" id="{B63B6A16-8B18-469F-B70B-22852F1784E5}"/>
            </a:ext>
          </a:extLst>
        </xdr:cNvPr>
        <xdr:cNvSpPr txBox="1"/>
      </xdr:nvSpPr>
      <xdr:spPr>
        <a:xfrm>
          <a:off x="2797819" y="56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84" name="n_3aveValue有形固定資産減価償却率">
          <a:extLst>
            <a:ext uri="{FF2B5EF4-FFF2-40B4-BE49-F238E27FC236}">
              <a16:creationId xmlns:a16="http://schemas.microsoft.com/office/drawing/2014/main" id="{895A7B4B-CCBE-4FD8-BDE9-24632BFCB0B9}"/>
            </a:ext>
          </a:extLst>
        </xdr:cNvPr>
        <xdr:cNvSpPr txBox="1"/>
      </xdr:nvSpPr>
      <xdr:spPr>
        <a:xfrm>
          <a:off x="2112019" y="5581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85" name="n_4aveValue有形固定資産減価償却率">
          <a:extLst>
            <a:ext uri="{FF2B5EF4-FFF2-40B4-BE49-F238E27FC236}">
              <a16:creationId xmlns:a16="http://schemas.microsoft.com/office/drawing/2014/main" id="{2B97F2D6-DD6D-4351-B664-CA9F7C92DCA6}"/>
            </a:ext>
          </a:extLst>
        </xdr:cNvPr>
        <xdr:cNvSpPr txBox="1"/>
      </xdr:nvSpPr>
      <xdr:spPr>
        <a:xfrm>
          <a:off x="1426219" y="555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68385</xdr:rowOff>
    </xdr:from>
    <xdr:ext cx="405111" cy="259045"/>
    <xdr:sp macro="" textlink="">
      <xdr:nvSpPr>
        <xdr:cNvPr id="86" name="n_3mainValue有形固定資産減価償却率">
          <a:extLst>
            <a:ext uri="{FF2B5EF4-FFF2-40B4-BE49-F238E27FC236}">
              <a16:creationId xmlns:a16="http://schemas.microsoft.com/office/drawing/2014/main" id="{F7D62A27-8F5E-464D-AC46-FED0BC2D9140}"/>
            </a:ext>
          </a:extLst>
        </xdr:cNvPr>
        <xdr:cNvSpPr txBox="1"/>
      </xdr:nvSpPr>
      <xdr:spPr>
        <a:xfrm>
          <a:off x="211201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id="{91C16C2F-BFDB-4EC2-B6C8-8C6E3F582CCA}"/>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a:extLst>
            <a:ext uri="{FF2B5EF4-FFF2-40B4-BE49-F238E27FC236}">
              <a16:creationId xmlns:a16="http://schemas.microsoft.com/office/drawing/2014/main" id="{9716D507-14D0-4644-A02A-10B370410959}"/>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a:extLst>
            <a:ext uri="{FF2B5EF4-FFF2-40B4-BE49-F238E27FC236}">
              <a16:creationId xmlns:a16="http://schemas.microsoft.com/office/drawing/2014/main" id="{3A643907-FC69-4ECA-B4A2-038ED77FEAE0}"/>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id="{4486DDB1-F0D3-4D1B-9DDE-8E0076D183A1}"/>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id="{ACD9492C-C431-407F-8FD8-4E3DFE895883}"/>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id="{8C44DFB7-FB95-4E9C-B0A3-705431472BE0}"/>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id="{3AA8E5AF-B05B-4D2F-9960-5EA3B562D1EE}"/>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id="{997F12DB-416A-4457-B2C1-4A65E0A1D594}"/>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id="{EA0F4F58-6B5E-4954-871C-5C90B265A896}"/>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id="{4BF1300C-E13C-48A4-B021-09DAAD05EACF}"/>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id="{D30B5CC2-DDA6-456D-AC0A-E806516F4736}"/>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id="{0F4D5AD2-D3C7-4CE3-BBCC-CFD09C7AB901}"/>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id="{D3A3C6E9-AB33-4C0E-8927-7E902BF18563}"/>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債務償還比率は類似団体内平均を</a:t>
          </a:r>
          <a:r>
            <a:rPr kumimoji="1" lang="en-US" altLang="ja-JP" sz="900">
              <a:solidFill>
                <a:srgbClr val="FF0000"/>
              </a:solidFill>
              <a:effectLst/>
              <a:latin typeface="+mn-lt"/>
              <a:ea typeface="+mn-ea"/>
              <a:cs typeface="+mn-cs"/>
            </a:rPr>
            <a:t>215.6</a:t>
          </a:r>
          <a:r>
            <a:rPr kumimoji="1" lang="ja-JP" altLang="ja-JP" sz="900">
              <a:solidFill>
                <a:schemeClr val="dk1"/>
              </a:solidFill>
              <a:effectLst/>
              <a:latin typeface="+mn-lt"/>
              <a:ea typeface="+mn-ea"/>
              <a:cs typeface="+mn-cs"/>
            </a:rPr>
            <a:t>％上回っている。</a:t>
          </a:r>
          <a:endParaRPr lang="ja-JP" altLang="ja-JP" sz="900">
            <a:effectLst/>
          </a:endParaRPr>
        </a:p>
        <a:p>
          <a:r>
            <a:rPr kumimoji="1" lang="ja-JP" altLang="ja-JP" sz="900">
              <a:solidFill>
                <a:schemeClr val="dk1"/>
              </a:solidFill>
              <a:effectLst/>
              <a:latin typeface="+mn-lt"/>
              <a:ea typeface="+mn-ea"/>
              <a:cs typeface="+mn-cs"/>
            </a:rPr>
            <a:t>これは、土地開発公社の負債による将来負担額の増と基金貸付による充当可能財源の減によるものが主な要因である。令和</a:t>
          </a:r>
          <a:r>
            <a:rPr kumimoji="1" lang="ja-JP" altLang="en-US" sz="900">
              <a:solidFill>
                <a:srgbClr val="FF0000"/>
              </a:solidFill>
              <a:effectLst/>
              <a:latin typeface="+mn-lt"/>
              <a:ea typeface="+mn-ea"/>
              <a:cs typeface="+mn-cs"/>
            </a:rPr>
            <a:t>４</a:t>
          </a:r>
          <a:r>
            <a:rPr kumimoji="1" lang="ja-JP" altLang="ja-JP" sz="900">
              <a:solidFill>
                <a:schemeClr val="dk1"/>
              </a:solidFill>
              <a:effectLst/>
              <a:latin typeface="+mn-lt"/>
              <a:ea typeface="+mn-ea"/>
              <a:cs typeface="+mn-cs"/>
            </a:rPr>
            <a:t>年度</a:t>
          </a:r>
          <a:r>
            <a:rPr kumimoji="1" lang="ja-JP" altLang="en-US" sz="900">
              <a:solidFill>
                <a:srgbClr val="FF0000"/>
              </a:solidFill>
              <a:effectLst/>
              <a:latin typeface="+mn-lt"/>
              <a:ea typeface="+mn-ea"/>
              <a:cs typeface="+mn-cs"/>
            </a:rPr>
            <a:t>も令和３年度から引き続き</a:t>
          </a:r>
          <a:r>
            <a:rPr kumimoji="1" lang="ja-JP" altLang="ja-JP" sz="900">
              <a:solidFill>
                <a:schemeClr val="dk1"/>
              </a:solidFill>
              <a:effectLst/>
              <a:latin typeface="+mn-lt"/>
              <a:ea typeface="+mn-ea"/>
              <a:cs typeface="+mn-cs"/>
            </a:rPr>
            <a:t>定期借地契約が好調であり、負債解消が促進されたが、</a:t>
          </a:r>
          <a:r>
            <a:rPr kumimoji="1" lang="ja-JP" altLang="en-US" sz="900">
              <a:solidFill>
                <a:srgbClr val="FF0000"/>
              </a:solidFill>
              <a:effectLst/>
              <a:latin typeface="+mn-lt"/>
              <a:ea typeface="+mn-ea"/>
              <a:cs typeface="+mn-cs"/>
            </a:rPr>
            <a:t>市民交流センターの供用開始に伴う管理費の皆増などによる経常経費充当財源等の増加により</a:t>
          </a:r>
          <a:r>
            <a:rPr kumimoji="1" lang="ja-JP" altLang="ja-JP" sz="900">
              <a:solidFill>
                <a:schemeClr val="dk1"/>
              </a:solidFill>
              <a:effectLst/>
              <a:latin typeface="+mn-lt"/>
              <a:ea typeface="+mn-ea"/>
              <a:cs typeface="+mn-cs"/>
            </a:rPr>
            <a:t>、前年度と比較して債務償還比率が</a:t>
          </a:r>
          <a:r>
            <a:rPr kumimoji="1" lang="en-US" altLang="ja-JP" sz="900">
              <a:solidFill>
                <a:srgbClr val="FF0000"/>
              </a:solidFill>
              <a:effectLst/>
              <a:latin typeface="+mn-lt"/>
              <a:ea typeface="+mn-ea"/>
              <a:cs typeface="+mn-cs"/>
            </a:rPr>
            <a:t>126.3</a:t>
          </a:r>
          <a:r>
            <a:rPr kumimoji="1" lang="en-US" altLang="ja-JP" sz="900">
              <a:solidFill>
                <a:schemeClr val="dk1"/>
              </a:solidFill>
              <a:effectLst/>
              <a:latin typeface="+mn-lt"/>
              <a:ea typeface="+mn-ea"/>
              <a:cs typeface="+mn-cs"/>
            </a:rPr>
            <a:t>P</a:t>
          </a:r>
          <a:r>
            <a:rPr kumimoji="1" lang="ja-JP" altLang="en-US" sz="900">
              <a:solidFill>
                <a:srgbClr val="FF0000"/>
              </a:solidFill>
              <a:effectLst/>
              <a:latin typeface="+mn-lt"/>
              <a:ea typeface="+mn-ea"/>
              <a:cs typeface="+mn-cs"/>
            </a:rPr>
            <a:t>悪化</a:t>
          </a:r>
          <a:r>
            <a:rPr kumimoji="1" lang="ja-JP" altLang="ja-JP" sz="900">
              <a:solidFill>
                <a:schemeClr val="dk1"/>
              </a:solidFill>
              <a:effectLst/>
              <a:latin typeface="+mn-lt"/>
              <a:ea typeface="+mn-ea"/>
              <a:cs typeface="+mn-cs"/>
            </a:rPr>
            <a:t>した。今後も市債発行と償還のバランスや基金残高の維持により、将来負担額の管理に努め、規律ある財政の健全性を維持する。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id="{3DBCE2C5-6F21-4FCB-8DBF-DDB9ABE395B8}"/>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id="{C5BF1A47-814E-47CB-B099-3F82B9A23D8D}"/>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2" name="テキスト ボックス 101">
          <a:extLst>
            <a:ext uri="{FF2B5EF4-FFF2-40B4-BE49-F238E27FC236}">
              <a16:creationId xmlns:a16="http://schemas.microsoft.com/office/drawing/2014/main" id="{2360BEBB-F311-440B-92BE-BDB8DD9D9AFB}"/>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a:extLst>
            <a:ext uri="{FF2B5EF4-FFF2-40B4-BE49-F238E27FC236}">
              <a16:creationId xmlns:a16="http://schemas.microsoft.com/office/drawing/2014/main" id="{BC6F8F9C-271A-4DBA-9AEB-0E748B937C7E}"/>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4" name="テキスト ボックス 103">
          <a:extLst>
            <a:ext uri="{FF2B5EF4-FFF2-40B4-BE49-F238E27FC236}">
              <a16:creationId xmlns:a16="http://schemas.microsoft.com/office/drawing/2014/main" id="{1C3F109C-B310-43E4-85F2-36E6851390D2}"/>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a:extLst>
            <a:ext uri="{FF2B5EF4-FFF2-40B4-BE49-F238E27FC236}">
              <a16:creationId xmlns:a16="http://schemas.microsoft.com/office/drawing/2014/main" id="{E615F1E0-AF6E-417D-B187-411748B2C25B}"/>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6" name="テキスト ボックス 105">
          <a:extLst>
            <a:ext uri="{FF2B5EF4-FFF2-40B4-BE49-F238E27FC236}">
              <a16:creationId xmlns:a16="http://schemas.microsoft.com/office/drawing/2014/main" id="{E86ADD11-8FA6-4016-9EE2-6E474E200E7B}"/>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a:extLst>
            <a:ext uri="{FF2B5EF4-FFF2-40B4-BE49-F238E27FC236}">
              <a16:creationId xmlns:a16="http://schemas.microsoft.com/office/drawing/2014/main" id="{A2446335-AB1F-462B-B81F-31930B719819}"/>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8" name="テキスト ボックス 107">
          <a:extLst>
            <a:ext uri="{FF2B5EF4-FFF2-40B4-BE49-F238E27FC236}">
              <a16:creationId xmlns:a16="http://schemas.microsoft.com/office/drawing/2014/main" id="{ACC8C5C5-F56F-4D62-BBE9-091D1A7E8CC2}"/>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a:extLst>
            <a:ext uri="{FF2B5EF4-FFF2-40B4-BE49-F238E27FC236}">
              <a16:creationId xmlns:a16="http://schemas.microsoft.com/office/drawing/2014/main" id="{244EB49B-8BFF-4E0F-A635-67C94998151D}"/>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0" name="テキスト ボックス 109">
          <a:extLst>
            <a:ext uri="{FF2B5EF4-FFF2-40B4-BE49-F238E27FC236}">
              <a16:creationId xmlns:a16="http://schemas.microsoft.com/office/drawing/2014/main" id="{BF9FD53F-5241-4F76-98EA-D828F55A0F4F}"/>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a:extLst>
            <a:ext uri="{FF2B5EF4-FFF2-40B4-BE49-F238E27FC236}">
              <a16:creationId xmlns:a16="http://schemas.microsoft.com/office/drawing/2014/main" id="{373ED174-0DC0-420B-B03A-26E8AE1036FF}"/>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2" name="テキスト ボックス 111">
          <a:extLst>
            <a:ext uri="{FF2B5EF4-FFF2-40B4-BE49-F238E27FC236}">
              <a16:creationId xmlns:a16="http://schemas.microsoft.com/office/drawing/2014/main" id="{F7249219-73F3-4E01-83F4-00787E8D7F2D}"/>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a:extLst>
            <a:ext uri="{FF2B5EF4-FFF2-40B4-BE49-F238E27FC236}">
              <a16:creationId xmlns:a16="http://schemas.microsoft.com/office/drawing/2014/main" id="{B0B8FA42-91EF-421D-8846-3630AF69F1F3}"/>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債務償還比率グラフ枠">
          <a:extLst>
            <a:ext uri="{FF2B5EF4-FFF2-40B4-BE49-F238E27FC236}">
              <a16:creationId xmlns:a16="http://schemas.microsoft.com/office/drawing/2014/main" id="{F8D0E77E-2930-40BE-8A57-9F93FA7E30B2}"/>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15" name="直線コネクタ 114">
          <a:extLst>
            <a:ext uri="{FF2B5EF4-FFF2-40B4-BE49-F238E27FC236}">
              <a16:creationId xmlns:a16="http://schemas.microsoft.com/office/drawing/2014/main" id="{2B515814-3838-431B-AA27-89BF44225511}"/>
            </a:ext>
          </a:extLst>
        </xdr:cNvPr>
        <xdr:cNvCxnSpPr/>
      </xdr:nvCxnSpPr>
      <xdr:spPr>
        <a:xfrm flipV="1">
          <a:off x="13326745" y="5115983"/>
          <a:ext cx="1269" cy="116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16" name="債務償還比率最小値テキスト">
          <a:extLst>
            <a:ext uri="{FF2B5EF4-FFF2-40B4-BE49-F238E27FC236}">
              <a16:creationId xmlns:a16="http://schemas.microsoft.com/office/drawing/2014/main" id="{A4A60F27-C343-42C2-98B0-AB4D001552F3}"/>
            </a:ext>
          </a:extLst>
        </xdr:cNvPr>
        <xdr:cNvSpPr txBox="1"/>
      </xdr:nvSpPr>
      <xdr:spPr>
        <a:xfrm>
          <a:off x="13379450" y="62879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17" name="直線コネクタ 116">
          <a:extLst>
            <a:ext uri="{FF2B5EF4-FFF2-40B4-BE49-F238E27FC236}">
              <a16:creationId xmlns:a16="http://schemas.microsoft.com/office/drawing/2014/main" id="{0F39B40C-AE92-47EC-87CA-CFD927FED920}"/>
            </a:ext>
          </a:extLst>
        </xdr:cNvPr>
        <xdr:cNvCxnSpPr/>
      </xdr:nvCxnSpPr>
      <xdr:spPr>
        <a:xfrm>
          <a:off x="13255625" y="62841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18" name="債務償還比率最大値テキスト">
          <a:extLst>
            <a:ext uri="{FF2B5EF4-FFF2-40B4-BE49-F238E27FC236}">
              <a16:creationId xmlns:a16="http://schemas.microsoft.com/office/drawing/2014/main" id="{67361DE4-3810-41E3-8296-1C694733FFA7}"/>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19" name="直線コネクタ 118">
          <a:extLst>
            <a:ext uri="{FF2B5EF4-FFF2-40B4-BE49-F238E27FC236}">
              <a16:creationId xmlns:a16="http://schemas.microsoft.com/office/drawing/2014/main" id="{BC48A745-0956-46F6-A699-6E5967D09258}"/>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44213</xdr:rowOff>
    </xdr:from>
    <xdr:ext cx="469744" cy="259045"/>
    <xdr:sp macro="" textlink="">
      <xdr:nvSpPr>
        <xdr:cNvPr id="120" name="債務償還比率平均値テキスト">
          <a:extLst>
            <a:ext uri="{FF2B5EF4-FFF2-40B4-BE49-F238E27FC236}">
              <a16:creationId xmlns:a16="http://schemas.microsoft.com/office/drawing/2014/main" id="{5E31B8B5-DC27-4B96-B5CB-C846F03B0C65}"/>
            </a:ext>
          </a:extLst>
        </xdr:cNvPr>
        <xdr:cNvSpPr txBox="1"/>
      </xdr:nvSpPr>
      <xdr:spPr>
        <a:xfrm>
          <a:off x="13379450" y="5562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21" name="フローチャート: 判断 120">
          <a:extLst>
            <a:ext uri="{FF2B5EF4-FFF2-40B4-BE49-F238E27FC236}">
              <a16:creationId xmlns:a16="http://schemas.microsoft.com/office/drawing/2014/main" id="{A1ACE984-B139-4FE5-A51C-714E314D52DA}"/>
            </a:ext>
          </a:extLst>
        </xdr:cNvPr>
        <xdr:cNvSpPr/>
      </xdr:nvSpPr>
      <xdr:spPr>
        <a:xfrm>
          <a:off x="13293725" y="56982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22" name="フローチャート: 判断 121">
          <a:extLst>
            <a:ext uri="{FF2B5EF4-FFF2-40B4-BE49-F238E27FC236}">
              <a16:creationId xmlns:a16="http://schemas.microsoft.com/office/drawing/2014/main" id="{D747E077-A44B-4095-B15B-318535BC18B1}"/>
            </a:ext>
          </a:extLst>
        </xdr:cNvPr>
        <xdr:cNvSpPr/>
      </xdr:nvSpPr>
      <xdr:spPr>
        <a:xfrm>
          <a:off x="12646025" y="56486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23" name="フローチャート: 判断 122">
          <a:extLst>
            <a:ext uri="{FF2B5EF4-FFF2-40B4-BE49-F238E27FC236}">
              <a16:creationId xmlns:a16="http://schemas.microsoft.com/office/drawing/2014/main" id="{6DE28D25-B7CA-444E-A43B-B4AA077AD302}"/>
            </a:ext>
          </a:extLst>
        </xdr:cNvPr>
        <xdr:cNvSpPr/>
      </xdr:nvSpPr>
      <xdr:spPr>
        <a:xfrm>
          <a:off x="11960225" y="58188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28123</xdr:rowOff>
    </xdr:from>
    <xdr:to>
      <xdr:col>64</xdr:col>
      <xdr:colOff>123825</xdr:colOff>
      <xdr:row>31</xdr:row>
      <xdr:rowOff>129723</xdr:rowOff>
    </xdr:to>
    <xdr:sp macro="" textlink="">
      <xdr:nvSpPr>
        <xdr:cNvPr id="124" name="フローチャート: 判断 123">
          <a:extLst>
            <a:ext uri="{FF2B5EF4-FFF2-40B4-BE49-F238E27FC236}">
              <a16:creationId xmlns:a16="http://schemas.microsoft.com/office/drawing/2014/main" id="{A1CCE715-81C1-42FE-998A-13897C88B375}"/>
            </a:ext>
          </a:extLst>
        </xdr:cNvPr>
        <xdr:cNvSpPr/>
      </xdr:nvSpPr>
      <xdr:spPr>
        <a:xfrm>
          <a:off x="11274425" y="58701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25" name="フローチャート: 判断 124">
          <a:extLst>
            <a:ext uri="{FF2B5EF4-FFF2-40B4-BE49-F238E27FC236}">
              <a16:creationId xmlns:a16="http://schemas.microsoft.com/office/drawing/2014/main" id="{18D7CE5C-3653-41A5-B6CA-3241F922D2E5}"/>
            </a:ext>
          </a:extLst>
        </xdr:cNvPr>
        <xdr:cNvSpPr/>
      </xdr:nvSpPr>
      <xdr:spPr>
        <a:xfrm>
          <a:off x="10588625" y="58416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B83746C0-17FD-469F-8856-C96FD16E1FA1}"/>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DFC58D07-CA27-4931-8EAC-47BFF73FF596}"/>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95858DF8-7A97-48E0-8307-EA80E88AA218}"/>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3394242E-F3FE-4775-9B67-1A43EA726023}"/>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A4C7C306-25C2-4353-98EC-1FE5F27D1285}"/>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108486</xdr:rowOff>
    </xdr:from>
    <xdr:to>
      <xdr:col>76</xdr:col>
      <xdr:colOff>73025</xdr:colOff>
      <xdr:row>32</xdr:row>
      <xdr:rowOff>38636</xdr:rowOff>
    </xdr:to>
    <xdr:sp macro="" textlink="">
      <xdr:nvSpPr>
        <xdr:cNvPr id="131" name="楕円 130">
          <a:extLst>
            <a:ext uri="{FF2B5EF4-FFF2-40B4-BE49-F238E27FC236}">
              <a16:creationId xmlns:a16="http://schemas.microsoft.com/office/drawing/2014/main" id="{321BCB6E-F3EA-4A55-9563-31BB3C2E1A38}"/>
            </a:ext>
          </a:extLst>
        </xdr:cNvPr>
        <xdr:cNvSpPr/>
      </xdr:nvSpPr>
      <xdr:spPr>
        <a:xfrm>
          <a:off x="13293725" y="59441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86913</xdr:rowOff>
    </xdr:from>
    <xdr:ext cx="469744" cy="259045"/>
    <xdr:sp macro="" textlink="">
      <xdr:nvSpPr>
        <xdr:cNvPr id="132" name="債務償還比率該当値テキスト">
          <a:extLst>
            <a:ext uri="{FF2B5EF4-FFF2-40B4-BE49-F238E27FC236}">
              <a16:creationId xmlns:a16="http://schemas.microsoft.com/office/drawing/2014/main" id="{FBB07906-3164-4775-926E-0385624E7BBF}"/>
            </a:ext>
          </a:extLst>
        </xdr:cNvPr>
        <xdr:cNvSpPr txBox="1"/>
      </xdr:nvSpPr>
      <xdr:spPr>
        <a:xfrm>
          <a:off x="13379450" y="592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128446</xdr:rowOff>
    </xdr:from>
    <xdr:to>
      <xdr:col>72</xdr:col>
      <xdr:colOff>123825</xdr:colOff>
      <xdr:row>31</xdr:row>
      <xdr:rowOff>58596</xdr:rowOff>
    </xdr:to>
    <xdr:sp macro="" textlink="">
      <xdr:nvSpPr>
        <xdr:cNvPr id="133" name="楕円 132">
          <a:extLst>
            <a:ext uri="{FF2B5EF4-FFF2-40B4-BE49-F238E27FC236}">
              <a16:creationId xmlns:a16="http://schemas.microsoft.com/office/drawing/2014/main" id="{36287489-60DA-46C0-B7AC-66F2AB0D39C6}"/>
            </a:ext>
          </a:extLst>
        </xdr:cNvPr>
        <xdr:cNvSpPr/>
      </xdr:nvSpPr>
      <xdr:spPr>
        <a:xfrm>
          <a:off x="12646025" y="58021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7796</xdr:rowOff>
    </xdr:from>
    <xdr:to>
      <xdr:col>76</xdr:col>
      <xdr:colOff>22225</xdr:colOff>
      <xdr:row>31</xdr:row>
      <xdr:rowOff>159286</xdr:rowOff>
    </xdr:to>
    <xdr:cxnSp macro="">
      <xdr:nvCxnSpPr>
        <xdr:cNvPr id="134" name="直線コネクタ 133">
          <a:extLst>
            <a:ext uri="{FF2B5EF4-FFF2-40B4-BE49-F238E27FC236}">
              <a16:creationId xmlns:a16="http://schemas.microsoft.com/office/drawing/2014/main" id="{0D87E39E-383F-47DE-AB3A-E4F23CDCBD4A}"/>
            </a:ext>
          </a:extLst>
        </xdr:cNvPr>
        <xdr:cNvCxnSpPr/>
      </xdr:nvCxnSpPr>
      <xdr:spPr>
        <a:xfrm>
          <a:off x="12693650" y="5849796"/>
          <a:ext cx="638175" cy="15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69455</xdr:rowOff>
    </xdr:from>
    <xdr:to>
      <xdr:col>68</xdr:col>
      <xdr:colOff>123825</xdr:colOff>
      <xdr:row>32</xdr:row>
      <xdr:rowOff>171055</xdr:rowOff>
    </xdr:to>
    <xdr:sp macro="" textlink="">
      <xdr:nvSpPr>
        <xdr:cNvPr id="135" name="楕円 134">
          <a:extLst>
            <a:ext uri="{FF2B5EF4-FFF2-40B4-BE49-F238E27FC236}">
              <a16:creationId xmlns:a16="http://schemas.microsoft.com/office/drawing/2014/main" id="{B5B6B1DE-2FBD-4816-8C6D-9595460B1430}"/>
            </a:ext>
          </a:extLst>
        </xdr:cNvPr>
        <xdr:cNvSpPr/>
      </xdr:nvSpPr>
      <xdr:spPr>
        <a:xfrm>
          <a:off x="11960225" y="60670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7796</xdr:rowOff>
    </xdr:from>
    <xdr:to>
      <xdr:col>72</xdr:col>
      <xdr:colOff>73025</xdr:colOff>
      <xdr:row>32</xdr:row>
      <xdr:rowOff>120255</xdr:rowOff>
    </xdr:to>
    <xdr:cxnSp macro="">
      <xdr:nvCxnSpPr>
        <xdr:cNvPr id="136" name="直線コネクタ 135">
          <a:extLst>
            <a:ext uri="{FF2B5EF4-FFF2-40B4-BE49-F238E27FC236}">
              <a16:creationId xmlns:a16="http://schemas.microsoft.com/office/drawing/2014/main" id="{D109DBC1-02CA-4828-BF24-7BDF18193E44}"/>
            </a:ext>
          </a:extLst>
        </xdr:cNvPr>
        <xdr:cNvCxnSpPr/>
      </xdr:nvCxnSpPr>
      <xdr:spPr>
        <a:xfrm flipV="1">
          <a:off x="12007850" y="5849796"/>
          <a:ext cx="685800" cy="27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25076</xdr:rowOff>
    </xdr:from>
    <xdr:to>
      <xdr:col>64</xdr:col>
      <xdr:colOff>123825</xdr:colOff>
      <xdr:row>32</xdr:row>
      <xdr:rowOff>126676</xdr:rowOff>
    </xdr:to>
    <xdr:sp macro="" textlink="">
      <xdr:nvSpPr>
        <xdr:cNvPr id="137" name="楕円 136">
          <a:extLst>
            <a:ext uri="{FF2B5EF4-FFF2-40B4-BE49-F238E27FC236}">
              <a16:creationId xmlns:a16="http://schemas.microsoft.com/office/drawing/2014/main" id="{D8040363-97ED-4F35-BDF6-F299FE112C5A}"/>
            </a:ext>
          </a:extLst>
        </xdr:cNvPr>
        <xdr:cNvSpPr/>
      </xdr:nvSpPr>
      <xdr:spPr>
        <a:xfrm>
          <a:off x="11274425" y="60290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75876</xdr:rowOff>
    </xdr:from>
    <xdr:to>
      <xdr:col>68</xdr:col>
      <xdr:colOff>73025</xdr:colOff>
      <xdr:row>32</xdr:row>
      <xdr:rowOff>120255</xdr:rowOff>
    </xdr:to>
    <xdr:cxnSp macro="">
      <xdr:nvCxnSpPr>
        <xdr:cNvPr id="138" name="直線コネクタ 137">
          <a:extLst>
            <a:ext uri="{FF2B5EF4-FFF2-40B4-BE49-F238E27FC236}">
              <a16:creationId xmlns:a16="http://schemas.microsoft.com/office/drawing/2014/main" id="{21AFBA28-1543-4EBB-90DE-7B52346D6A23}"/>
            </a:ext>
          </a:extLst>
        </xdr:cNvPr>
        <xdr:cNvCxnSpPr/>
      </xdr:nvCxnSpPr>
      <xdr:spPr>
        <a:xfrm>
          <a:off x="11322050" y="6076626"/>
          <a:ext cx="685800" cy="4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144660</xdr:rowOff>
    </xdr:from>
    <xdr:to>
      <xdr:col>60</xdr:col>
      <xdr:colOff>123825</xdr:colOff>
      <xdr:row>33</xdr:row>
      <xdr:rowOff>74810</xdr:rowOff>
    </xdr:to>
    <xdr:sp macro="" textlink="">
      <xdr:nvSpPr>
        <xdr:cNvPr id="139" name="楕円 138">
          <a:extLst>
            <a:ext uri="{FF2B5EF4-FFF2-40B4-BE49-F238E27FC236}">
              <a16:creationId xmlns:a16="http://schemas.microsoft.com/office/drawing/2014/main" id="{39D33884-8F82-4D59-9C67-2DBCE07B5CB3}"/>
            </a:ext>
          </a:extLst>
        </xdr:cNvPr>
        <xdr:cNvSpPr/>
      </xdr:nvSpPr>
      <xdr:spPr>
        <a:xfrm>
          <a:off x="10588625" y="61422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75876</xdr:rowOff>
    </xdr:from>
    <xdr:to>
      <xdr:col>64</xdr:col>
      <xdr:colOff>73025</xdr:colOff>
      <xdr:row>33</xdr:row>
      <xdr:rowOff>24010</xdr:rowOff>
    </xdr:to>
    <xdr:cxnSp macro="">
      <xdr:nvCxnSpPr>
        <xdr:cNvPr id="140" name="直線コネクタ 139">
          <a:extLst>
            <a:ext uri="{FF2B5EF4-FFF2-40B4-BE49-F238E27FC236}">
              <a16:creationId xmlns:a16="http://schemas.microsoft.com/office/drawing/2014/main" id="{1A1CB177-2FBC-4237-BD9C-33BBF4732CBE}"/>
            </a:ext>
          </a:extLst>
        </xdr:cNvPr>
        <xdr:cNvCxnSpPr/>
      </xdr:nvCxnSpPr>
      <xdr:spPr>
        <a:xfrm flipV="1">
          <a:off x="10636250" y="6076626"/>
          <a:ext cx="685800" cy="11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80330</xdr:rowOff>
    </xdr:from>
    <xdr:ext cx="469744" cy="259045"/>
    <xdr:sp macro="" textlink="">
      <xdr:nvSpPr>
        <xdr:cNvPr id="141" name="n_1aveValue債務償還比率">
          <a:extLst>
            <a:ext uri="{FF2B5EF4-FFF2-40B4-BE49-F238E27FC236}">
              <a16:creationId xmlns:a16="http://schemas.microsoft.com/office/drawing/2014/main" id="{E09C1104-16E1-4AA0-906B-A8C0C1F08083}"/>
            </a:ext>
          </a:extLst>
        </xdr:cNvPr>
        <xdr:cNvSpPr txBox="1"/>
      </xdr:nvSpPr>
      <xdr:spPr>
        <a:xfrm>
          <a:off x="12465127" y="543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85439</xdr:rowOff>
    </xdr:from>
    <xdr:ext cx="469744" cy="259045"/>
    <xdr:sp macro="" textlink="">
      <xdr:nvSpPr>
        <xdr:cNvPr id="142" name="n_2aveValue債務償還比率">
          <a:extLst>
            <a:ext uri="{FF2B5EF4-FFF2-40B4-BE49-F238E27FC236}">
              <a16:creationId xmlns:a16="http://schemas.microsoft.com/office/drawing/2014/main" id="{EFB4746D-CECD-4711-9AEB-138C407C72B4}"/>
            </a:ext>
          </a:extLst>
        </xdr:cNvPr>
        <xdr:cNvSpPr txBox="1"/>
      </xdr:nvSpPr>
      <xdr:spPr>
        <a:xfrm>
          <a:off x="11788852" y="560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146250</xdr:rowOff>
    </xdr:from>
    <xdr:ext cx="469744" cy="259045"/>
    <xdr:sp macro="" textlink="">
      <xdr:nvSpPr>
        <xdr:cNvPr id="143" name="n_3aveValue債務償還比率">
          <a:extLst>
            <a:ext uri="{FF2B5EF4-FFF2-40B4-BE49-F238E27FC236}">
              <a16:creationId xmlns:a16="http://schemas.microsoft.com/office/drawing/2014/main" id="{A0911741-F054-4264-8456-D0A8EB383D1D}"/>
            </a:ext>
          </a:extLst>
        </xdr:cNvPr>
        <xdr:cNvSpPr txBox="1"/>
      </xdr:nvSpPr>
      <xdr:spPr>
        <a:xfrm>
          <a:off x="11103052" y="565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120942</xdr:rowOff>
    </xdr:from>
    <xdr:ext cx="469744" cy="259045"/>
    <xdr:sp macro="" textlink="">
      <xdr:nvSpPr>
        <xdr:cNvPr id="144" name="n_4aveValue債務償還比率">
          <a:extLst>
            <a:ext uri="{FF2B5EF4-FFF2-40B4-BE49-F238E27FC236}">
              <a16:creationId xmlns:a16="http://schemas.microsoft.com/office/drawing/2014/main" id="{0B3F2866-42DC-409C-B57D-E573BB210983}"/>
            </a:ext>
          </a:extLst>
        </xdr:cNvPr>
        <xdr:cNvSpPr txBox="1"/>
      </xdr:nvSpPr>
      <xdr:spPr>
        <a:xfrm>
          <a:off x="10417252" y="563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49723</xdr:rowOff>
    </xdr:from>
    <xdr:ext cx="469744" cy="259045"/>
    <xdr:sp macro="" textlink="">
      <xdr:nvSpPr>
        <xdr:cNvPr id="145" name="n_1mainValue債務償還比率">
          <a:extLst>
            <a:ext uri="{FF2B5EF4-FFF2-40B4-BE49-F238E27FC236}">
              <a16:creationId xmlns:a16="http://schemas.microsoft.com/office/drawing/2014/main" id="{4027B40A-FDAA-4DF1-8026-803CA853B9AE}"/>
            </a:ext>
          </a:extLst>
        </xdr:cNvPr>
        <xdr:cNvSpPr txBox="1"/>
      </xdr:nvSpPr>
      <xdr:spPr>
        <a:xfrm>
          <a:off x="12465127" y="588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162182</xdr:rowOff>
    </xdr:from>
    <xdr:ext cx="469744" cy="259045"/>
    <xdr:sp macro="" textlink="">
      <xdr:nvSpPr>
        <xdr:cNvPr id="146" name="n_2mainValue債務償還比率">
          <a:extLst>
            <a:ext uri="{FF2B5EF4-FFF2-40B4-BE49-F238E27FC236}">
              <a16:creationId xmlns:a16="http://schemas.microsoft.com/office/drawing/2014/main" id="{CBD6C15A-5DB4-40B7-995B-CBA5CA6C27A2}"/>
            </a:ext>
          </a:extLst>
        </xdr:cNvPr>
        <xdr:cNvSpPr txBox="1"/>
      </xdr:nvSpPr>
      <xdr:spPr>
        <a:xfrm>
          <a:off x="11788852" y="615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117803</xdr:rowOff>
    </xdr:from>
    <xdr:ext cx="469744" cy="259045"/>
    <xdr:sp macro="" textlink="">
      <xdr:nvSpPr>
        <xdr:cNvPr id="147" name="n_3mainValue債務償還比率">
          <a:extLst>
            <a:ext uri="{FF2B5EF4-FFF2-40B4-BE49-F238E27FC236}">
              <a16:creationId xmlns:a16="http://schemas.microsoft.com/office/drawing/2014/main" id="{E51E01C9-B2CE-41E5-B323-BFD48F4CE6CF}"/>
            </a:ext>
          </a:extLst>
        </xdr:cNvPr>
        <xdr:cNvSpPr txBox="1"/>
      </xdr:nvSpPr>
      <xdr:spPr>
        <a:xfrm>
          <a:off x="11103052" y="612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65937</xdr:rowOff>
    </xdr:from>
    <xdr:ext cx="469744" cy="259045"/>
    <xdr:sp macro="" textlink="">
      <xdr:nvSpPr>
        <xdr:cNvPr id="148" name="n_4mainValue債務償還比率">
          <a:extLst>
            <a:ext uri="{FF2B5EF4-FFF2-40B4-BE49-F238E27FC236}">
              <a16:creationId xmlns:a16="http://schemas.microsoft.com/office/drawing/2014/main" id="{58506167-FD22-4DAB-A420-7779A3F1FE35}"/>
            </a:ext>
          </a:extLst>
        </xdr:cNvPr>
        <xdr:cNvSpPr txBox="1"/>
      </xdr:nvSpPr>
      <xdr:spPr>
        <a:xfrm>
          <a:off x="10417252" y="623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47CB01EF-F80F-45A4-833C-0EB9DE009C62}"/>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CFAFAA5B-9281-43B2-8337-CD394C4F1B1B}"/>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E9DA5BFA-94FD-46E0-9EC2-76932DB47832}"/>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CCCC1D0F-2E8E-41B5-8D2A-AFCD23068ED4}"/>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721F911E-B4DD-46B7-84B0-82652373DC5F}"/>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DBFD9B62-FA98-42AE-8F0F-10BF1365E031}"/>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E3ECB2-5E58-41D1-AA92-4338C70ACD4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49BEDC-1F9B-4C6A-99D5-C5883C42445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205332-2FF0-4DE9-9CB9-188FF6B155AA}"/>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662EBD-4BF2-4701-937F-5B814FE2DD85}"/>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3A6C136-4C89-42B0-B92F-6436EF9284C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509C70-9F3F-46F9-9708-B6DAC3816B6D}"/>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582A90-C205-4F4C-AA47-4C7A62DFC569}"/>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D0EC46-DC46-4517-BFE9-552ED20B968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D268D1-B43A-470E-8A6C-AA0696B0BBAE}"/>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702A96-78EE-4FAD-BC35-599CD9873AFC}"/>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32,985
32,499
29.11
20,333,414
19,665,830
520,509
8,297,418
11,813,350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0AA3C9-B8A7-42FF-9F03-6FA9D6FB4B9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BEF9A1-ECC9-430B-9C29-11819BD39CE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81AE2C-C225-4E96-B5F6-1F5F0F443F6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469B125-FF05-4920-AF55-8C578E57D756}"/>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32C59C-E6B6-45B4-84FD-975A5C92216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297B03A-92A8-4066-A94B-1D348B42DE14}"/>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5FDD08-FA11-4F33-84B8-02A4E8E7230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B58DC4A-FEF3-4EDF-B680-A0D684B4E7A8}"/>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1FF95E1-11E0-483C-BA75-3BAFDC87279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DB3D790-C59D-4800-9ECB-99BD1CD87C09}"/>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5FAC67-9A0A-459F-92E6-77372FB8310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1F4583-C5D9-4209-A171-A71648D3CCF2}"/>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D3B78D-DCB2-4B0E-9691-812A1882F06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8136AC8-1091-42FA-8C3E-3B0DE9C3332C}"/>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2AEEBB-ACC9-4BC4-ADD7-E6B622CE637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8F4370-2E54-49B7-8CEB-2618314C02B9}"/>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1F590B-AE4E-498A-9F84-486E58894C3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9AFB703-38F1-46CE-8CD2-E0FD93C5250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F1CD18-8FA0-4024-A814-65030DD2ADDA}"/>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F9F922-3264-43F5-95C2-3152B271C68E}"/>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5BE73E-C276-461F-9C15-6CB92D827345}"/>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72F395D-4673-4EE1-91A2-C844E425D5C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944C28-3F77-4D0B-AAD2-D69B39D7B98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E91671-096B-4B0D-AFD3-1CCDB1A8BBF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9312BEE-9B90-411D-B0D6-47284FDB5849}"/>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079DB3-CFE0-49C6-A370-A311720B90D3}"/>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6ECDF5-96C9-48E5-90E3-9936712F88F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10E8059-5460-432C-80D2-55A4E88808B9}"/>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D2FF65-73AB-44E0-B845-AB1168C9DD7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98858D-1813-4528-931D-07DF70CAFD3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ECA7697-B737-42B8-8632-655FB04BC53C}"/>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8BBF74B-D713-40CD-A7D8-5518D633CD5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B78472C-BFCF-42A5-A5D0-18692DAC9BC0}"/>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B3CB7F4-F9F2-4BF9-A383-A961181FF827}"/>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6F408BD-ADCF-421C-9FC5-FB7FB6F76E6F}"/>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BD828FD-324A-42F8-8B70-F24CC784F4EA}"/>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C8E1184-6D9A-4CF4-A449-2907F66D0B26}"/>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8AA6B35-EF56-45F5-A2F8-9171D3F4D23E}"/>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4F2B6F5-08EF-4B8D-8BB0-0FD3EFBE85F9}"/>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65A7A5C-F1C4-4336-B3A5-D52FD7E4F279}"/>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3FAF36F-B1CB-4E42-94E5-2852F2644B5D}"/>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D946F3F-438C-4867-9707-2A32A70A051B}"/>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4C071E8-1CC7-4A29-B4E8-0A34DF9940DD}"/>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EB2CF28-4685-4863-82BA-1785B8E415C0}"/>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EBA360F-F0C4-4B08-A64F-CAF8AC9891AA}"/>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CCCC2A34-4427-46EE-B169-99B5E51C2228}"/>
            </a:ext>
          </a:extLst>
        </xdr:cNvPr>
        <xdr:cNvCxnSpPr/>
      </xdr:nvCxnSpPr>
      <xdr:spPr>
        <a:xfrm flipV="1">
          <a:off x="4180840" y="5654675"/>
          <a:ext cx="0" cy="1164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F99D2DA3-3A4D-485F-85D7-DD4A577C3BAA}"/>
            </a:ext>
          </a:extLst>
        </xdr:cNvPr>
        <xdr:cNvSpPr txBox="1"/>
      </xdr:nvSpPr>
      <xdr:spPr>
        <a:xfrm>
          <a:off x="4219575" y="681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1C399D8E-C1CD-4B2F-BE72-3DEADC452088}"/>
            </a:ext>
          </a:extLst>
        </xdr:cNvPr>
        <xdr:cNvCxnSpPr/>
      </xdr:nvCxnSpPr>
      <xdr:spPr>
        <a:xfrm>
          <a:off x="4105275" y="68192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66AEF52C-5843-459B-B034-0BEF29EA5E80}"/>
            </a:ext>
          </a:extLst>
        </xdr:cNvPr>
        <xdr:cNvSpPr txBox="1"/>
      </xdr:nvSpPr>
      <xdr:spPr>
        <a:xfrm>
          <a:off x="4219575"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a:extLst>
            <a:ext uri="{FF2B5EF4-FFF2-40B4-BE49-F238E27FC236}">
              <a16:creationId xmlns:a16="http://schemas.microsoft.com/office/drawing/2014/main" id="{55B6C65E-D524-4140-BBD2-E8B1298EAF31}"/>
            </a:ext>
          </a:extLst>
        </xdr:cNvPr>
        <xdr:cNvCxnSpPr/>
      </xdr:nvCxnSpPr>
      <xdr:spPr>
        <a:xfrm>
          <a:off x="4105275" y="5654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154322</xdr:rowOff>
    </xdr:from>
    <xdr:ext cx="405111" cy="259045"/>
    <xdr:sp macro="" textlink="">
      <xdr:nvSpPr>
        <xdr:cNvPr id="62" name="【道路】&#10;有形固定資産減価償却率平均値テキスト">
          <a:extLst>
            <a:ext uri="{FF2B5EF4-FFF2-40B4-BE49-F238E27FC236}">
              <a16:creationId xmlns:a16="http://schemas.microsoft.com/office/drawing/2014/main" id="{63C28E2D-5532-41C5-A766-012374F0AC50}"/>
            </a:ext>
          </a:extLst>
        </xdr:cNvPr>
        <xdr:cNvSpPr txBox="1"/>
      </xdr:nvSpPr>
      <xdr:spPr>
        <a:xfrm>
          <a:off x="4219575" y="615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a:extLst>
            <a:ext uri="{FF2B5EF4-FFF2-40B4-BE49-F238E27FC236}">
              <a16:creationId xmlns:a16="http://schemas.microsoft.com/office/drawing/2014/main" id="{EC036EE6-BB75-4C11-B887-F0E86B13BDF0}"/>
            </a:ext>
          </a:extLst>
        </xdr:cNvPr>
        <xdr:cNvSpPr/>
      </xdr:nvSpPr>
      <xdr:spPr>
        <a:xfrm>
          <a:off x="4124325" y="6170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4BF0A4CF-9B9A-4D1B-8DBE-02776BF22616}"/>
            </a:ext>
          </a:extLst>
        </xdr:cNvPr>
        <xdr:cNvSpPr/>
      </xdr:nvSpPr>
      <xdr:spPr>
        <a:xfrm>
          <a:off x="3381375" y="6153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A2703FF9-5374-4AE5-A75F-821F50526BC7}"/>
            </a:ext>
          </a:extLst>
        </xdr:cNvPr>
        <xdr:cNvSpPr/>
      </xdr:nvSpPr>
      <xdr:spPr>
        <a:xfrm>
          <a:off x="2571750" y="61245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2B5F4DC7-A4B2-4E40-B25A-A967CCD413C9}"/>
            </a:ext>
          </a:extLst>
        </xdr:cNvPr>
        <xdr:cNvSpPr/>
      </xdr:nvSpPr>
      <xdr:spPr>
        <a:xfrm>
          <a:off x="1781175" y="6060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a:extLst>
            <a:ext uri="{FF2B5EF4-FFF2-40B4-BE49-F238E27FC236}">
              <a16:creationId xmlns:a16="http://schemas.microsoft.com/office/drawing/2014/main" id="{95E50B4B-D8A7-498D-8F9A-A5D16E89BEB3}"/>
            </a:ext>
          </a:extLst>
        </xdr:cNvPr>
        <xdr:cNvSpPr/>
      </xdr:nvSpPr>
      <xdr:spPr>
        <a:xfrm>
          <a:off x="981075" y="60375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3A5125C-915D-405E-902F-2843ADDAD38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7832F0-0F97-4D26-8BE9-BEBE5469DB6F}"/>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7794F1D-BF6B-45F6-B0A1-634520D2556A}"/>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3E6AD3F-96B9-405C-A4F9-DBBD76720FA4}"/>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8F1D6B7-0019-46D6-95CA-E416429707D2}"/>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25400</xdr:rowOff>
    </xdr:from>
    <xdr:to>
      <xdr:col>10</xdr:col>
      <xdr:colOff>165100</xdr:colOff>
      <xdr:row>38</xdr:row>
      <xdr:rowOff>127000</xdr:rowOff>
    </xdr:to>
    <xdr:sp macro="" textlink="">
      <xdr:nvSpPr>
        <xdr:cNvPr id="73" name="楕円 72">
          <a:extLst>
            <a:ext uri="{FF2B5EF4-FFF2-40B4-BE49-F238E27FC236}">
              <a16:creationId xmlns:a16="http://schemas.microsoft.com/office/drawing/2014/main" id="{6BBE9138-5163-4A72-8EBE-379F692D37C8}"/>
            </a:ext>
          </a:extLst>
        </xdr:cNvPr>
        <xdr:cNvSpPr/>
      </xdr:nvSpPr>
      <xdr:spPr>
        <a:xfrm>
          <a:off x="1781175" y="6191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99712</xdr:rowOff>
    </xdr:from>
    <xdr:ext cx="405111" cy="259045"/>
    <xdr:sp macro="" textlink="">
      <xdr:nvSpPr>
        <xdr:cNvPr id="74" name="n_1aveValue【道路】&#10;有形固定資産減価償却率">
          <a:extLst>
            <a:ext uri="{FF2B5EF4-FFF2-40B4-BE49-F238E27FC236}">
              <a16:creationId xmlns:a16="http://schemas.microsoft.com/office/drawing/2014/main" id="{E0161B40-E24F-4F7D-A01E-7DF31E8EAD0D}"/>
            </a:ext>
          </a:extLst>
        </xdr:cNvPr>
        <xdr:cNvSpPr txBox="1"/>
      </xdr:nvSpPr>
      <xdr:spPr>
        <a:xfrm>
          <a:off x="3239144" y="594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75" name="n_2aveValue【道路】&#10;有形固定資産減価償却率">
          <a:extLst>
            <a:ext uri="{FF2B5EF4-FFF2-40B4-BE49-F238E27FC236}">
              <a16:creationId xmlns:a16="http://schemas.microsoft.com/office/drawing/2014/main" id="{5BDD4B5D-8895-4225-B947-4B1406FA7367}"/>
            </a:ext>
          </a:extLst>
        </xdr:cNvPr>
        <xdr:cNvSpPr txBox="1"/>
      </xdr:nvSpPr>
      <xdr:spPr>
        <a:xfrm>
          <a:off x="2439044" y="590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76" name="n_3aveValue【道路】&#10;有形固定資産減価償却率">
          <a:extLst>
            <a:ext uri="{FF2B5EF4-FFF2-40B4-BE49-F238E27FC236}">
              <a16:creationId xmlns:a16="http://schemas.microsoft.com/office/drawing/2014/main" id="{E3E0159A-80D4-4EAE-9B30-AA4ACB957E97}"/>
            </a:ext>
          </a:extLst>
        </xdr:cNvPr>
        <xdr:cNvSpPr txBox="1"/>
      </xdr:nvSpPr>
      <xdr:spPr>
        <a:xfrm>
          <a:off x="1648469"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77" name="n_4aveValue【道路】&#10;有形固定資産減価償却率">
          <a:extLst>
            <a:ext uri="{FF2B5EF4-FFF2-40B4-BE49-F238E27FC236}">
              <a16:creationId xmlns:a16="http://schemas.microsoft.com/office/drawing/2014/main" id="{3408DE3B-99A6-401E-A5D4-BA66762E5345}"/>
            </a:ext>
          </a:extLst>
        </xdr:cNvPr>
        <xdr:cNvSpPr txBox="1"/>
      </xdr:nvSpPr>
      <xdr:spPr>
        <a:xfrm>
          <a:off x="848369"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78" name="n_3mainValue【道路】&#10;有形固定資産減価償却率">
          <a:extLst>
            <a:ext uri="{FF2B5EF4-FFF2-40B4-BE49-F238E27FC236}">
              <a16:creationId xmlns:a16="http://schemas.microsoft.com/office/drawing/2014/main" id="{FE95C081-9752-43E8-9ADB-E3DF5AB20EC4}"/>
            </a:ext>
          </a:extLst>
        </xdr:cNvPr>
        <xdr:cNvSpPr txBox="1"/>
      </xdr:nvSpPr>
      <xdr:spPr>
        <a:xfrm>
          <a:off x="1648469"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ACD53A06-8C18-40DB-AA46-A615DEFE5000}"/>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27003B97-FE14-47B0-81E7-B72869521A31}"/>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23322BD3-84AA-414B-AF9C-30FDA6B9B035}"/>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22F99C28-CD1C-422D-ADB4-0C4D39A490FD}"/>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2940803E-9929-4953-8F28-79D0779719B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20EF8A8B-032B-4DCA-A560-8D4475B1433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5BB93FF4-BFBA-4646-A13B-C10A087F3FE8}"/>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DBB9C317-8DCC-40F7-B0D5-60DED12C28F0}"/>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D68348CA-AC44-4C17-9644-F2577F0E4E7B}"/>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142D0B5E-8364-4D6A-A991-E8DB3D5752B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0354F2D9-DE40-4293-B7C5-D783AC3C134E}"/>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8B23AE75-4471-430C-B888-12286AAEFEEB}"/>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A9B28931-7CD3-4438-8D96-3B74A8015BA9}"/>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a:extLst>
            <a:ext uri="{FF2B5EF4-FFF2-40B4-BE49-F238E27FC236}">
              <a16:creationId xmlns:a16="http://schemas.microsoft.com/office/drawing/2014/main" id="{E3093C70-9131-4C49-B5EF-7A79617E8ABD}"/>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40C577EC-9420-42C3-B7E5-96FD3FE17540}"/>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a:extLst>
            <a:ext uri="{FF2B5EF4-FFF2-40B4-BE49-F238E27FC236}">
              <a16:creationId xmlns:a16="http://schemas.microsoft.com/office/drawing/2014/main" id="{41D1E8FE-465F-4545-9269-EC495B03A5C5}"/>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F0C84709-75D7-486E-86F3-C29EC2FC226B}"/>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a:extLst>
            <a:ext uri="{FF2B5EF4-FFF2-40B4-BE49-F238E27FC236}">
              <a16:creationId xmlns:a16="http://schemas.microsoft.com/office/drawing/2014/main" id="{3FAA3043-F6BA-4571-8456-8667CF72F43B}"/>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C93F8BA4-7FC7-4B42-89B2-12974AC2A557}"/>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a:extLst>
            <a:ext uri="{FF2B5EF4-FFF2-40B4-BE49-F238E27FC236}">
              <a16:creationId xmlns:a16="http://schemas.microsoft.com/office/drawing/2014/main" id="{92D49DBE-E696-49C2-9697-CB5754CB3410}"/>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824960A6-505C-43EB-AC76-278E1466E8F1}"/>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a:extLst>
            <a:ext uri="{FF2B5EF4-FFF2-40B4-BE49-F238E27FC236}">
              <a16:creationId xmlns:a16="http://schemas.microsoft.com/office/drawing/2014/main" id="{8BAE67FA-30C7-405A-844D-8F3821E9904F}"/>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92558691-F71A-47A0-BEC7-B0870208E8DF}"/>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02" name="直線コネクタ 101">
          <a:extLst>
            <a:ext uri="{FF2B5EF4-FFF2-40B4-BE49-F238E27FC236}">
              <a16:creationId xmlns:a16="http://schemas.microsoft.com/office/drawing/2014/main" id="{2DC49A79-9675-401B-BD48-AC92AFE8749E}"/>
            </a:ext>
          </a:extLst>
        </xdr:cNvPr>
        <xdr:cNvCxnSpPr/>
      </xdr:nvCxnSpPr>
      <xdr:spPr>
        <a:xfrm flipV="1">
          <a:off x="9429115" y="5345830"/>
          <a:ext cx="0" cy="1415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03" name="【道路】&#10;一人当たり延長最小値テキスト">
          <a:extLst>
            <a:ext uri="{FF2B5EF4-FFF2-40B4-BE49-F238E27FC236}">
              <a16:creationId xmlns:a16="http://schemas.microsoft.com/office/drawing/2014/main" id="{0A328F11-887B-46D9-892A-F565DA49ACD8}"/>
            </a:ext>
          </a:extLst>
        </xdr:cNvPr>
        <xdr:cNvSpPr txBox="1"/>
      </xdr:nvSpPr>
      <xdr:spPr>
        <a:xfrm>
          <a:off x="9467850" y="676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04" name="直線コネクタ 103">
          <a:extLst>
            <a:ext uri="{FF2B5EF4-FFF2-40B4-BE49-F238E27FC236}">
              <a16:creationId xmlns:a16="http://schemas.microsoft.com/office/drawing/2014/main" id="{A240409A-FCBE-4CF0-8985-C3F240C30FF1}"/>
            </a:ext>
          </a:extLst>
        </xdr:cNvPr>
        <xdr:cNvCxnSpPr/>
      </xdr:nvCxnSpPr>
      <xdr:spPr>
        <a:xfrm>
          <a:off x="9363075" y="67612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05" name="【道路】&#10;一人当たり延長最大値テキスト">
          <a:extLst>
            <a:ext uri="{FF2B5EF4-FFF2-40B4-BE49-F238E27FC236}">
              <a16:creationId xmlns:a16="http://schemas.microsoft.com/office/drawing/2014/main" id="{E9AC03CE-9D50-469E-9257-18D55CBED347}"/>
            </a:ext>
          </a:extLst>
        </xdr:cNvPr>
        <xdr:cNvSpPr txBox="1"/>
      </xdr:nvSpPr>
      <xdr:spPr>
        <a:xfrm>
          <a:off x="9467850" y="513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06" name="直線コネクタ 105">
          <a:extLst>
            <a:ext uri="{FF2B5EF4-FFF2-40B4-BE49-F238E27FC236}">
              <a16:creationId xmlns:a16="http://schemas.microsoft.com/office/drawing/2014/main" id="{2C4FD4FC-8085-49B9-B575-036E70FF1682}"/>
            </a:ext>
          </a:extLst>
        </xdr:cNvPr>
        <xdr:cNvCxnSpPr/>
      </xdr:nvCxnSpPr>
      <xdr:spPr>
        <a:xfrm>
          <a:off x="9363075" y="53458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5999</xdr:rowOff>
    </xdr:from>
    <xdr:ext cx="534377" cy="259045"/>
    <xdr:sp macro="" textlink="">
      <xdr:nvSpPr>
        <xdr:cNvPr id="107" name="【道路】&#10;一人当たり延長平均値テキスト">
          <a:extLst>
            <a:ext uri="{FF2B5EF4-FFF2-40B4-BE49-F238E27FC236}">
              <a16:creationId xmlns:a16="http://schemas.microsoft.com/office/drawing/2014/main" id="{1846FFB2-C182-45DF-A09D-760E3219460C}"/>
            </a:ext>
          </a:extLst>
        </xdr:cNvPr>
        <xdr:cNvSpPr txBox="1"/>
      </xdr:nvSpPr>
      <xdr:spPr>
        <a:xfrm>
          <a:off x="9467850" y="649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08" name="フローチャート: 判断 107">
          <a:extLst>
            <a:ext uri="{FF2B5EF4-FFF2-40B4-BE49-F238E27FC236}">
              <a16:creationId xmlns:a16="http://schemas.microsoft.com/office/drawing/2014/main" id="{29A46D95-13A7-45E7-AE08-153402AF90E1}"/>
            </a:ext>
          </a:extLst>
        </xdr:cNvPr>
        <xdr:cNvSpPr/>
      </xdr:nvSpPr>
      <xdr:spPr>
        <a:xfrm>
          <a:off x="9401175" y="651727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09" name="フローチャート: 判断 108">
          <a:extLst>
            <a:ext uri="{FF2B5EF4-FFF2-40B4-BE49-F238E27FC236}">
              <a16:creationId xmlns:a16="http://schemas.microsoft.com/office/drawing/2014/main" id="{5A16D941-6F73-4568-B7F3-B5F82915C180}"/>
            </a:ext>
          </a:extLst>
        </xdr:cNvPr>
        <xdr:cNvSpPr/>
      </xdr:nvSpPr>
      <xdr:spPr>
        <a:xfrm>
          <a:off x="8639175" y="652259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xdr:rowOff>
    </xdr:from>
    <xdr:to>
      <xdr:col>46</xdr:col>
      <xdr:colOff>38100</xdr:colOff>
      <xdr:row>40</xdr:row>
      <xdr:rowOff>101644</xdr:rowOff>
    </xdr:to>
    <xdr:sp macro="" textlink="">
      <xdr:nvSpPr>
        <xdr:cNvPr id="110" name="フローチャート: 判断 109">
          <a:extLst>
            <a:ext uri="{FF2B5EF4-FFF2-40B4-BE49-F238E27FC236}">
              <a16:creationId xmlns:a16="http://schemas.microsoft.com/office/drawing/2014/main" id="{4D56B216-EFBD-42A1-B570-F6783423ED09}"/>
            </a:ext>
          </a:extLst>
        </xdr:cNvPr>
        <xdr:cNvSpPr/>
      </xdr:nvSpPr>
      <xdr:spPr>
        <a:xfrm>
          <a:off x="7839075" y="648656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32810</xdr:rowOff>
    </xdr:from>
    <xdr:to>
      <xdr:col>41</xdr:col>
      <xdr:colOff>101600</xdr:colOff>
      <xdr:row>40</xdr:row>
      <xdr:rowOff>134410</xdr:rowOff>
    </xdr:to>
    <xdr:sp macro="" textlink="">
      <xdr:nvSpPr>
        <xdr:cNvPr id="111" name="フローチャート: 判断 110">
          <a:extLst>
            <a:ext uri="{FF2B5EF4-FFF2-40B4-BE49-F238E27FC236}">
              <a16:creationId xmlns:a16="http://schemas.microsoft.com/office/drawing/2014/main" id="{05861195-5D8B-475A-AF17-F14C6B377A60}"/>
            </a:ext>
          </a:extLst>
        </xdr:cNvPr>
        <xdr:cNvSpPr/>
      </xdr:nvSpPr>
      <xdr:spPr>
        <a:xfrm>
          <a:off x="7029450" y="65161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26677</xdr:rowOff>
    </xdr:from>
    <xdr:to>
      <xdr:col>36</xdr:col>
      <xdr:colOff>165100</xdr:colOff>
      <xdr:row>40</xdr:row>
      <xdr:rowOff>128277</xdr:rowOff>
    </xdr:to>
    <xdr:sp macro="" textlink="">
      <xdr:nvSpPr>
        <xdr:cNvPr id="112" name="フローチャート: 判断 111">
          <a:extLst>
            <a:ext uri="{FF2B5EF4-FFF2-40B4-BE49-F238E27FC236}">
              <a16:creationId xmlns:a16="http://schemas.microsoft.com/office/drawing/2014/main" id="{9855BEC9-B8A3-4F6B-B966-779B3789CA12}"/>
            </a:ext>
          </a:extLst>
        </xdr:cNvPr>
        <xdr:cNvSpPr/>
      </xdr:nvSpPr>
      <xdr:spPr>
        <a:xfrm>
          <a:off x="6238875" y="65163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E5442C02-D2D7-4749-869B-9FAE1E639867}"/>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C9234261-B5B7-494F-B0F8-F9BBE5F4D8EC}"/>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DBD78CDE-16D1-4521-8EB2-9A07E6DBB4CE}"/>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F9886A0D-258D-4A0B-813A-A428D071111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1603D26C-2D7D-4920-94B5-6B5E3AFADCFA}"/>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41</xdr:row>
      <xdr:rowOff>37840</xdr:rowOff>
    </xdr:from>
    <xdr:to>
      <xdr:col>41</xdr:col>
      <xdr:colOff>101600</xdr:colOff>
      <xdr:row>41</xdr:row>
      <xdr:rowOff>139440</xdr:rowOff>
    </xdr:to>
    <xdr:sp macro="" textlink="">
      <xdr:nvSpPr>
        <xdr:cNvPr id="118" name="楕円 117">
          <a:extLst>
            <a:ext uri="{FF2B5EF4-FFF2-40B4-BE49-F238E27FC236}">
              <a16:creationId xmlns:a16="http://schemas.microsoft.com/office/drawing/2014/main" id="{01C46165-7F4A-4FDD-8377-A7BB548557A1}"/>
            </a:ext>
          </a:extLst>
        </xdr:cNvPr>
        <xdr:cNvSpPr/>
      </xdr:nvSpPr>
      <xdr:spPr>
        <a:xfrm>
          <a:off x="7029450" y="66862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154195</xdr:rowOff>
    </xdr:from>
    <xdr:ext cx="534377" cy="259045"/>
    <xdr:sp macro="" textlink="">
      <xdr:nvSpPr>
        <xdr:cNvPr id="119" name="n_1aveValue【道路】&#10;一人当たり延長">
          <a:extLst>
            <a:ext uri="{FF2B5EF4-FFF2-40B4-BE49-F238E27FC236}">
              <a16:creationId xmlns:a16="http://schemas.microsoft.com/office/drawing/2014/main" id="{9AE1CA26-0217-4FB7-B375-ED3D69658456}"/>
            </a:ext>
          </a:extLst>
        </xdr:cNvPr>
        <xdr:cNvSpPr txBox="1"/>
      </xdr:nvSpPr>
      <xdr:spPr>
        <a:xfrm>
          <a:off x="8429136" y="631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118171</xdr:rowOff>
    </xdr:from>
    <xdr:ext cx="534377" cy="259045"/>
    <xdr:sp macro="" textlink="">
      <xdr:nvSpPr>
        <xdr:cNvPr id="120" name="n_2aveValue【道路】&#10;一人当たり延長">
          <a:extLst>
            <a:ext uri="{FF2B5EF4-FFF2-40B4-BE49-F238E27FC236}">
              <a16:creationId xmlns:a16="http://schemas.microsoft.com/office/drawing/2014/main" id="{A334B8BF-F43F-4A8C-A974-3E54B84E80C0}"/>
            </a:ext>
          </a:extLst>
        </xdr:cNvPr>
        <xdr:cNvSpPr txBox="1"/>
      </xdr:nvSpPr>
      <xdr:spPr>
        <a:xfrm>
          <a:off x="7648086" y="62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150937</xdr:rowOff>
    </xdr:from>
    <xdr:ext cx="534377" cy="259045"/>
    <xdr:sp macro="" textlink="">
      <xdr:nvSpPr>
        <xdr:cNvPr id="121" name="n_3aveValue【道路】&#10;一人当たり延長">
          <a:extLst>
            <a:ext uri="{FF2B5EF4-FFF2-40B4-BE49-F238E27FC236}">
              <a16:creationId xmlns:a16="http://schemas.microsoft.com/office/drawing/2014/main" id="{1303BE08-F4A5-48BD-AF47-6667EFAD9CEC}"/>
            </a:ext>
          </a:extLst>
        </xdr:cNvPr>
        <xdr:cNvSpPr txBox="1"/>
      </xdr:nvSpPr>
      <xdr:spPr>
        <a:xfrm>
          <a:off x="6847986" y="631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144804</xdr:rowOff>
    </xdr:from>
    <xdr:ext cx="534377" cy="259045"/>
    <xdr:sp macro="" textlink="">
      <xdr:nvSpPr>
        <xdr:cNvPr id="122" name="n_4aveValue【道路】&#10;一人当たり延長">
          <a:extLst>
            <a:ext uri="{FF2B5EF4-FFF2-40B4-BE49-F238E27FC236}">
              <a16:creationId xmlns:a16="http://schemas.microsoft.com/office/drawing/2014/main" id="{F3AE1F0B-01EE-433A-9D0A-00D326594AC5}"/>
            </a:ext>
          </a:extLst>
        </xdr:cNvPr>
        <xdr:cNvSpPr txBox="1"/>
      </xdr:nvSpPr>
      <xdr:spPr>
        <a:xfrm>
          <a:off x="6038361" y="63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130567</xdr:rowOff>
    </xdr:from>
    <xdr:ext cx="469744" cy="259045"/>
    <xdr:sp macro="" textlink="">
      <xdr:nvSpPr>
        <xdr:cNvPr id="123" name="n_3mainValue【道路】&#10;一人当たり延長">
          <a:extLst>
            <a:ext uri="{FF2B5EF4-FFF2-40B4-BE49-F238E27FC236}">
              <a16:creationId xmlns:a16="http://schemas.microsoft.com/office/drawing/2014/main" id="{2AC79724-8E29-4F98-AD1F-965D78B81A9B}"/>
            </a:ext>
          </a:extLst>
        </xdr:cNvPr>
        <xdr:cNvSpPr txBox="1"/>
      </xdr:nvSpPr>
      <xdr:spPr>
        <a:xfrm>
          <a:off x="6867602" y="677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0001150D-3551-4033-A91D-EF248C70D03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60CE2608-2787-47C8-874F-3F5DBFC9E8A2}"/>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51D29071-9CC2-4B34-AAC5-E16F464AB5DC}"/>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75B714DF-2A8E-4FD2-B0B3-33775B1E310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1B9E3C26-A5F7-4E1D-AD64-6D6CFE261501}"/>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504DA3D3-0A47-474E-9519-0E28B867B261}"/>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3CD9D071-D024-458F-8E07-87BC0DE4C877}"/>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010E043F-FCDC-49C9-960B-5C2A3AA80690}"/>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F296CA1F-1A67-4150-8C43-7F41F0D6515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292ABAF1-4AE8-498E-A9D0-6E79E6250D1B}"/>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a:extLst>
            <a:ext uri="{FF2B5EF4-FFF2-40B4-BE49-F238E27FC236}">
              <a16:creationId xmlns:a16="http://schemas.microsoft.com/office/drawing/2014/main" id="{C6EB4899-05DA-47F4-AE58-71F479C540C0}"/>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a:extLst>
            <a:ext uri="{FF2B5EF4-FFF2-40B4-BE49-F238E27FC236}">
              <a16:creationId xmlns:a16="http://schemas.microsoft.com/office/drawing/2014/main" id="{B70E9EB4-70CA-42ED-A574-BD9ED8191506}"/>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6" name="テキスト ボックス 135">
          <a:extLst>
            <a:ext uri="{FF2B5EF4-FFF2-40B4-BE49-F238E27FC236}">
              <a16:creationId xmlns:a16="http://schemas.microsoft.com/office/drawing/2014/main" id="{42597417-0E65-4166-87AF-136D9EF7DF9B}"/>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a:extLst>
            <a:ext uri="{FF2B5EF4-FFF2-40B4-BE49-F238E27FC236}">
              <a16:creationId xmlns:a16="http://schemas.microsoft.com/office/drawing/2014/main" id="{F8997A95-8F22-44C0-884F-3D0EB64C58A0}"/>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a:extLst>
            <a:ext uri="{FF2B5EF4-FFF2-40B4-BE49-F238E27FC236}">
              <a16:creationId xmlns:a16="http://schemas.microsoft.com/office/drawing/2014/main" id="{F12815CB-89A3-45D0-BEE9-A668138D8E13}"/>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a:extLst>
            <a:ext uri="{FF2B5EF4-FFF2-40B4-BE49-F238E27FC236}">
              <a16:creationId xmlns:a16="http://schemas.microsoft.com/office/drawing/2014/main" id="{91004CD3-24F5-446B-A464-1896AEADDF26}"/>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a:extLst>
            <a:ext uri="{FF2B5EF4-FFF2-40B4-BE49-F238E27FC236}">
              <a16:creationId xmlns:a16="http://schemas.microsoft.com/office/drawing/2014/main" id="{FC16F36A-C9D3-435A-9A66-CD686BD4E8BC}"/>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a:extLst>
            <a:ext uri="{FF2B5EF4-FFF2-40B4-BE49-F238E27FC236}">
              <a16:creationId xmlns:a16="http://schemas.microsoft.com/office/drawing/2014/main" id="{1835AD55-6281-4502-BBF2-03EBA2544695}"/>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a:extLst>
            <a:ext uri="{FF2B5EF4-FFF2-40B4-BE49-F238E27FC236}">
              <a16:creationId xmlns:a16="http://schemas.microsoft.com/office/drawing/2014/main" id="{718A1821-0F45-4679-9FAF-FA9626571CB2}"/>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a:extLst>
            <a:ext uri="{FF2B5EF4-FFF2-40B4-BE49-F238E27FC236}">
              <a16:creationId xmlns:a16="http://schemas.microsoft.com/office/drawing/2014/main" id="{DA3B6479-D73D-494B-BCAA-1B2BFEF4CBFF}"/>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a:extLst>
            <a:ext uri="{FF2B5EF4-FFF2-40B4-BE49-F238E27FC236}">
              <a16:creationId xmlns:a16="http://schemas.microsoft.com/office/drawing/2014/main" id="{2FCAB0CC-7DC8-4BA7-BAD9-E2E3BA69E481}"/>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a:extLst>
            <a:ext uri="{FF2B5EF4-FFF2-40B4-BE49-F238E27FC236}">
              <a16:creationId xmlns:a16="http://schemas.microsoft.com/office/drawing/2014/main" id="{40F7E7C7-563D-4604-9D46-12F31C02B643}"/>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6" name="テキスト ボックス 145">
          <a:extLst>
            <a:ext uri="{FF2B5EF4-FFF2-40B4-BE49-F238E27FC236}">
              <a16:creationId xmlns:a16="http://schemas.microsoft.com/office/drawing/2014/main" id="{2C6CCA9D-0614-428C-B480-9427571DF2F3}"/>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1B035A58-81AC-4676-8BAB-363E52487F32}"/>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id="{F94A4E09-B2F1-4AD4-97C3-C305F6C36797}"/>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49" name="直線コネクタ 148">
          <a:extLst>
            <a:ext uri="{FF2B5EF4-FFF2-40B4-BE49-F238E27FC236}">
              <a16:creationId xmlns:a16="http://schemas.microsoft.com/office/drawing/2014/main" id="{9ACD5DF6-214A-4E5D-9A75-CDF811DAD58C}"/>
            </a:ext>
          </a:extLst>
        </xdr:cNvPr>
        <xdr:cNvCxnSpPr/>
      </xdr:nvCxnSpPr>
      <xdr:spPr>
        <a:xfrm flipV="1">
          <a:off x="4180840" y="9019812"/>
          <a:ext cx="0" cy="142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50" name="【橋りょう・トンネル】&#10;有形固定資産減価償却率最小値テキスト">
          <a:extLst>
            <a:ext uri="{FF2B5EF4-FFF2-40B4-BE49-F238E27FC236}">
              <a16:creationId xmlns:a16="http://schemas.microsoft.com/office/drawing/2014/main" id="{EB493AE8-4CDA-4A6B-B64C-2A1CD8ABCD8A}"/>
            </a:ext>
          </a:extLst>
        </xdr:cNvPr>
        <xdr:cNvSpPr txBox="1"/>
      </xdr:nvSpPr>
      <xdr:spPr>
        <a:xfrm>
          <a:off x="4219575" y="10456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51" name="直線コネクタ 150">
          <a:extLst>
            <a:ext uri="{FF2B5EF4-FFF2-40B4-BE49-F238E27FC236}">
              <a16:creationId xmlns:a16="http://schemas.microsoft.com/office/drawing/2014/main" id="{9000DAC0-6656-479F-AF1B-0936277CF276}"/>
            </a:ext>
          </a:extLst>
        </xdr:cNvPr>
        <xdr:cNvCxnSpPr/>
      </xdr:nvCxnSpPr>
      <xdr:spPr>
        <a:xfrm>
          <a:off x="4105275" y="104494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52" name="【橋りょう・トンネル】&#10;有形固定資産減価償却率最大値テキスト">
          <a:extLst>
            <a:ext uri="{FF2B5EF4-FFF2-40B4-BE49-F238E27FC236}">
              <a16:creationId xmlns:a16="http://schemas.microsoft.com/office/drawing/2014/main" id="{E219239A-DCB6-422C-8149-392949A4F8E1}"/>
            </a:ext>
          </a:extLst>
        </xdr:cNvPr>
        <xdr:cNvSpPr txBox="1"/>
      </xdr:nvSpPr>
      <xdr:spPr>
        <a:xfrm>
          <a:off x="4219575" y="8798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53" name="直線コネクタ 152">
          <a:extLst>
            <a:ext uri="{FF2B5EF4-FFF2-40B4-BE49-F238E27FC236}">
              <a16:creationId xmlns:a16="http://schemas.microsoft.com/office/drawing/2014/main" id="{4EF19AC6-6D73-4A7A-B6AE-D2B9BFFA5EA5}"/>
            </a:ext>
          </a:extLst>
        </xdr:cNvPr>
        <xdr:cNvCxnSpPr/>
      </xdr:nvCxnSpPr>
      <xdr:spPr>
        <a:xfrm>
          <a:off x="4105275" y="90198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123570</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id="{DCA7D20A-D238-4881-9E20-D7F6775B5F8F}"/>
            </a:ext>
          </a:extLst>
        </xdr:cNvPr>
        <xdr:cNvSpPr txBox="1"/>
      </xdr:nvSpPr>
      <xdr:spPr>
        <a:xfrm>
          <a:off x="4219575" y="9851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55" name="フローチャート: 判断 154">
          <a:extLst>
            <a:ext uri="{FF2B5EF4-FFF2-40B4-BE49-F238E27FC236}">
              <a16:creationId xmlns:a16="http://schemas.microsoft.com/office/drawing/2014/main" id="{AF1D3012-328B-4545-9EDC-6332F1E4CF50}"/>
            </a:ext>
          </a:extLst>
        </xdr:cNvPr>
        <xdr:cNvSpPr/>
      </xdr:nvSpPr>
      <xdr:spPr>
        <a:xfrm>
          <a:off x="4124325" y="98669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56" name="フローチャート: 判断 155">
          <a:extLst>
            <a:ext uri="{FF2B5EF4-FFF2-40B4-BE49-F238E27FC236}">
              <a16:creationId xmlns:a16="http://schemas.microsoft.com/office/drawing/2014/main" id="{9951BBCB-F89F-482F-9425-05997703C7BF}"/>
            </a:ext>
          </a:extLst>
        </xdr:cNvPr>
        <xdr:cNvSpPr/>
      </xdr:nvSpPr>
      <xdr:spPr>
        <a:xfrm>
          <a:off x="3381375" y="98391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57" name="フローチャート: 判断 156">
          <a:extLst>
            <a:ext uri="{FF2B5EF4-FFF2-40B4-BE49-F238E27FC236}">
              <a16:creationId xmlns:a16="http://schemas.microsoft.com/office/drawing/2014/main" id="{EC86A756-A208-472D-896C-B1297EC1A69B}"/>
            </a:ext>
          </a:extLst>
        </xdr:cNvPr>
        <xdr:cNvSpPr/>
      </xdr:nvSpPr>
      <xdr:spPr>
        <a:xfrm>
          <a:off x="2571750" y="98391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58" name="フローチャート: 判断 157">
          <a:extLst>
            <a:ext uri="{FF2B5EF4-FFF2-40B4-BE49-F238E27FC236}">
              <a16:creationId xmlns:a16="http://schemas.microsoft.com/office/drawing/2014/main" id="{AB794F54-47E9-4F13-8A08-071CC0A5E630}"/>
            </a:ext>
          </a:extLst>
        </xdr:cNvPr>
        <xdr:cNvSpPr/>
      </xdr:nvSpPr>
      <xdr:spPr>
        <a:xfrm>
          <a:off x="1781175" y="98278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76563</xdr:rowOff>
    </xdr:from>
    <xdr:to>
      <xdr:col>6</xdr:col>
      <xdr:colOff>38100</xdr:colOff>
      <xdr:row>61</xdr:row>
      <xdr:rowOff>6713</xdr:rowOff>
    </xdr:to>
    <xdr:sp macro="" textlink="">
      <xdr:nvSpPr>
        <xdr:cNvPr id="159" name="フローチャート: 判断 158">
          <a:extLst>
            <a:ext uri="{FF2B5EF4-FFF2-40B4-BE49-F238E27FC236}">
              <a16:creationId xmlns:a16="http://schemas.microsoft.com/office/drawing/2014/main" id="{76325AE6-468F-4989-9972-3DA7EE70D9A5}"/>
            </a:ext>
          </a:extLst>
        </xdr:cNvPr>
        <xdr:cNvSpPr/>
      </xdr:nvSpPr>
      <xdr:spPr>
        <a:xfrm>
          <a:off x="981075" y="98015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75F94D8A-FB13-4CD6-AD37-B5AC7C0C1CC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F0968033-A3D5-4F01-B48A-38D810077C8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A4D9C543-6401-4871-9192-E5DE27C59CE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5F114936-5770-4621-88E4-DD6A0A96B16E}"/>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2FA9D2E-3D9B-4506-AE50-56480C7951B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154940</xdr:rowOff>
    </xdr:from>
    <xdr:to>
      <xdr:col>10</xdr:col>
      <xdr:colOff>165100</xdr:colOff>
      <xdr:row>61</xdr:row>
      <xdr:rowOff>85090</xdr:rowOff>
    </xdr:to>
    <xdr:sp macro="" textlink="">
      <xdr:nvSpPr>
        <xdr:cNvPr id="165" name="楕円 164">
          <a:extLst>
            <a:ext uri="{FF2B5EF4-FFF2-40B4-BE49-F238E27FC236}">
              <a16:creationId xmlns:a16="http://schemas.microsoft.com/office/drawing/2014/main" id="{760F6DD2-8E97-454E-AE4D-1AD3CBC6AD87}"/>
            </a:ext>
          </a:extLst>
        </xdr:cNvPr>
        <xdr:cNvSpPr/>
      </xdr:nvSpPr>
      <xdr:spPr>
        <a:xfrm>
          <a:off x="1781175" y="9879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60796</xdr:rowOff>
    </xdr:from>
    <xdr:ext cx="405111" cy="259045"/>
    <xdr:sp macro="" textlink="">
      <xdr:nvSpPr>
        <xdr:cNvPr id="166" name="n_1aveValue【橋りょう・トンネル】&#10;有形固定資産減価償却率">
          <a:extLst>
            <a:ext uri="{FF2B5EF4-FFF2-40B4-BE49-F238E27FC236}">
              <a16:creationId xmlns:a16="http://schemas.microsoft.com/office/drawing/2014/main" id="{1B41EB00-B8CA-46A6-B4EA-7C17F331FC21}"/>
            </a:ext>
          </a:extLst>
        </xdr:cNvPr>
        <xdr:cNvSpPr txBox="1"/>
      </xdr:nvSpPr>
      <xdr:spPr>
        <a:xfrm>
          <a:off x="3239144" y="962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67" name="n_2aveValue【橋りょう・トンネル】&#10;有形固定資産減価償却率">
          <a:extLst>
            <a:ext uri="{FF2B5EF4-FFF2-40B4-BE49-F238E27FC236}">
              <a16:creationId xmlns:a16="http://schemas.microsoft.com/office/drawing/2014/main" id="{55E4C486-F868-429F-A2F1-DDC1700E98BA}"/>
            </a:ext>
          </a:extLst>
        </xdr:cNvPr>
        <xdr:cNvSpPr txBox="1"/>
      </xdr:nvSpPr>
      <xdr:spPr>
        <a:xfrm>
          <a:off x="2439044" y="962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168" name="n_3aveValue【橋りょう・トンネル】&#10;有形固定資産減価償却率">
          <a:extLst>
            <a:ext uri="{FF2B5EF4-FFF2-40B4-BE49-F238E27FC236}">
              <a16:creationId xmlns:a16="http://schemas.microsoft.com/office/drawing/2014/main" id="{9F242E19-43CF-4B07-BDBB-133E8AB0508F}"/>
            </a:ext>
          </a:extLst>
        </xdr:cNvPr>
        <xdr:cNvSpPr txBox="1"/>
      </xdr:nvSpPr>
      <xdr:spPr>
        <a:xfrm>
          <a:off x="1648469" y="9612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169" name="n_4aveValue【橋りょう・トンネル】&#10;有形固定資産減価償却率">
          <a:extLst>
            <a:ext uri="{FF2B5EF4-FFF2-40B4-BE49-F238E27FC236}">
              <a16:creationId xmlns:a16="http://schemas.microsoft.com/office/drawing/2014/main" id="{D6F4C644-269E-4355-9484-1A0A24F82B64}"/>
            </a:ext>
          </a:extLst>
        </xdr:cNvPr>
        <xdr:cNvSpPr txBox="1"/>
      </xdr:nvSpPr>
      <xdr:spPr>
        <a:xfrm>
          <a:off x="848369" y="958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170" name="n_3mainValue【橋りょう・トンネル】&#10;有形固定資産減価償却率">
          <a:extLst>
            <a:ext uri="{FF2B5EF4-FFF2-40B4-BE49-F238E27FC236}">
              <a16:creationId xmlns:a16="http://schemas.microsoft.com/office/drawing/2014/main" id="{C35D14F7-CD90-4DFC-A608-E8E2E59A993A}"/>
            </a:ext>
          </a:extLst>
        </xdr:cNvPr>
        <xdr:cNvSpPr txBox="1"/>
      </xdr:nvSpPr>
      <xdr:spPr>
        <a:xfrm>
          <a:off x="1648469"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id="{CA29A99A-16A8-4C64-A3E6-EBA6734F7A3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id="{B6C5D143-363F-4C15-AAEB-46D55D83AF48}"/>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id="{308E05DC-5F29-42DD-83C5-CE07467D5A4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id="{66EAC861-F654-4EC8-A28E-BE8F2838B362}"/>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id="{9C9DA140-0E0D-44CF-93A1-F9C636701D5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id="{19BC3A01-DB29-49A0-9F8F-D01D37DA3F79}"/>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id="{DA7A9EBD-6A05-48C0-A28F-4186193DE9E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id="{515BBED6-EC9A-4896-9F22-53D2C4275E47}"/>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71D5E2F7-8134-4F97-965B-727D8EA16E3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id="{D825E8A5-380C-43DE-B1A5-A9B666A7AF7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1" name="直線コネクタ 180">
          <a:extLst>
            <a:ext uri="{FF2B5EF4-FFF2-40B4-BE49-F238E27FC236}">
              <a16:creationId xmlns:a16="http://schemas.microsoft.com/office/drawing/2014/main" id="{E6FFE2A8-E7DB-4267-AA34-73F25FB0707E}"/>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2" name="テキスト ボックス 181">
          <a:extLst>
            <a:ext uri="{FF2B5EF4-FFF2-40B4-BE49-F238E27FC236}">
              <a16:creationId xmlns:a16="http://schemas.microsoft.com/office/drawing/2014/main" id="{7F0F207A-60A8-4F83-9AF0-0F39E304A7EF}"/>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3" name="直線コネクタ 182">
          <a:extLst>
            <a:ext uri="{FF2B5EF4-FFF2-40B4-BE49-F238E27FC236}">
              <a16:creationId xmlns:a16="http://schemas.microsoft.com/office/drawing/2014/main" id="{683FCE48-206A-42AE-8A0B-917C8B6DAFF8}"/>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4" name="テキスト ボックス 183">
          <a:extLst>
            <a:ext uri="{FF2B5EF4-FFF2-40B4-BE49-F238E27FC236}">
              <a16:creationId xmlns:a16="http://schemas.microsoft.com/office/drawing/2014/main" id="{6A025279-4E5E-41D0-882D-559334C49FF1}"/>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5" name="直線コネクタ 184">
          <a:extLst>
            <a:ext uri="{FF2B5EF4-FFF2-40B4-BE49-F238E27FC236}">
              <a16:creationId xmlns:a16="http://schemas.microsoft.com/office/drawing/2014/main" id="{325A4356-B153-4698-826B-1DA06D963297}"/>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6" name="テキスト ボックス 185">
          <a:extLst>
            <a:ext uri="{FF2B5EF4-FFF2-40B4-BE49-F238E27FC236}">
              <a16:creationId xmlns:a16="http://schemas.microsoft.com/office/drawing/2014/main" id="{5B0E8E9C-788A-4B41-818D-B50DB6982063}"/>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7" name="直線コネクタ 186">
          <a:extLst>
            <a:ext uri="{FF2B5EF4-FFF2-40B4-BE49-F238E27FC236}">
              <a16:creationId xmlns:a16="http://schemas.microsoft.com/office/drawing/2014/main" id="{43418B4E-D9C0-40B4-9644-D11F62850DEF}"/>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8" name="テキスト ボックス 187">
          <a:extLst>
            <a:ext uri="{FF2B5EF4-FFF2-40B4-BE49-F238E27FC236}">
              <a16:creationId xmlns:a16="http://schemas.microsoft.com/office/drawing/2014/main" id="{DC1908A4-4CCB-4CBD-B406-2DDDDDA2C383}"/>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9" name="直線コネクタ 188">
          <a:extLst>
            <a:ext uri="{FF2B5EF4-FFF2-40B4-BE49-F238E27FC236}">
              <a16:creationId xmlns:a16="http://schemas.microsoft.com/office/drawing/2014/main" id="{5487F53C-3124-4EE3-84B5-34C7FD3DE715}"/>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0" name="テキスト ボックス 189">
          <a:extLst>
            <a:ext uri="{FF2B5EF4-FFF2-40B4-BE49-F238E27FC236}">
              <a16:creationId xmlns:a16="http://schemas.microsoft.com/office/drawing/2014/main" id="{85C9EBAE-19CA-4CE8-A8BE-57676B831F1F}"/>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a:extLst>
            <a:ext uri="{FF2B5EF4-FFF2-40B4-BE49-F238E27FC236}">
              <a16:creationId xmlns:a16="http://schemas.microsoft.com/office/drawing/2014/main" id="{1A608077-4BFD-4D5B-A745-BA942A0A78E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a:extLst>
            <a:ext uri="{FF2B5EF4-FFF2-40B4-BE49-F238E27FC236}">
              <a16:creationId xmlns:a16="http://schemas.microsoft.com/office/drawing/2014/main" id="{39546A73-4F12-4430-BA67-D63A5BD59356}"/>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a:extLst>
            <a:ext uri="{FF2B5EF4-FFF2-40B4-BE49-F238E27FC236}">
              <a16:creationId xmlns:a16="http://schemas.microsoft.com/office/drawing/2014/main" id="{F10BD05F-352A-4AFC-8AF2-6C418A1DD1CA}"/>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194" name="直線コネクタ 193">
          <a:extLst>
            <a:ext uri="{FF2B5EF4-FFF2-40B4-BE49-F238E27FC236}">
              <a16:creationId xmlns:a16="http://schemas.microsoft.com/office/drawing/2014/main" id="{E6AD6083-5208-41CE-8976-E806F200A50E}"/>
            </a:ext>
          </a:extLst>
        </xdr:cNvPr>
        <xdr:cNvCxnSpPr/>
      </xdr:nvCxnSpPr>
      <xdr:spPr>
        <a:xfrm flipV="1">
          <a:off x="9429115" y="9217645"/>
          <a:ext cx="0" cy="1229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195" name="【橋りょう・トンネル】&#10;一人当たり有形固定資産（償却資産）額最小値テキスト">
          <a:extLst>
            <a:ext uri="{FF2B5EF4-FFF2-40B4-BE49-F238E27FC236}">
              <a16:creationId xmlns:a16="http://schemas.microsoft.com/office/drawing/2014/main" id="{75816C2C-F04E-45D6-9EDF-F4EAAFC4D76F}"/>
            </a:ext>
          </a:extLst>
        </xdr:cNvPr>
        <xdr:cNvSpPr txBox="1"/>
      </xdr:nvSpPr>
      <xdr:spPr>
        <a:xfrm>
          <a:off x="9467850" y="104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196" name="直線コネクタ 195">
          <a:extLst>
            <a:ext uri="{FF2B5EF4-FFF2-40B4-BE49-F238E27FC236}">
              <a16:creationId xmlns:a16="http://schemas.microsoft.com/office/drawing/2014/main" id="{2A28E2CE-A037-4056-99FA-91175890818C}"/>
            </a:ext>
          </a:extLst>
        </xdr:cNvPr>
        <xdr:cNvCxnSpPr/>
      </xdr:nvCxnSpPr>
      <xdr:spPr>
        <a:xfrm>
          <a:off x="9363075" y="104469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197" name="【橋りょう・トンネル】&#10;一人当たり有形固定資産（償却資産）額最大値テキスト">
          <a:extLst>
            <a:ext uri="{FF2B5EF4-FFF2-40B4-BE49-F238E27FC236}">
              <a16:creationId xmlns:a16="http://schemas.microsoft.com/office/drawing/2014/main" id="{0F40D52B-1A50-44DA-9373-4A73847D3F8B}"/>
            </a:ext>
          </a:extLst>
        </xdr:cNvPr>
        <xdr:cNvSpPr txBox="1"/>
      </xdr:nvSpPr>
      <xdr:spPr>
        <a:xfrm>
          <a:off x="9467850" y="9002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198" name="直線コネクタ 197">
          <a:extLst>
            <a:ext uri="{FF2B5EF4-FFF2-40B4-BE49-F238E27FC236}">
              <a16:creationId xmlns:a16="http://schemas.microsoft.com/office/drawing/2014/main" id="{3A8D4E73-4372-4D88-820F-2703EDB3BBA6}"/>
            </a:ext>
          </a:extLst>
        </xdr:cNvPr>
        <xdr:cNvCxnSpPr/>
      </xdr:nvCxnSpPr>
      <xdr:spPr>
        <a:xfrm>
          <a:off x="9363075" y="92176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5132</xdr:rowOff>
    </xdr:from>
    <xdr:ext cx="599010" cy="259045"/>
    <xdr:sp macro="" textlink="">
      <xdr:nvSpPr>
        <xdr:cNvPr id="199" name="【橋りょう・トンネル】&#10;一人当たり有形固定資産（償却資産）額平均値テキスト">
          <a:extLst>
            <a:ext uri="{FF2B5EF4-FFF2-40B4-BE49-F238E27FC236}">
              <a16:creationId xmlns:a16="http://schemas.microsoft.com/office/drawing/2014/main" id="{1362E22C-2D19-4A19-B63C-5E6E3230E9F5}"/>
            </a:ext>
          </a:extLst>
        </xdr:cNvPr>
        <xdr:cNvSpPr txBox="1"/>
      </xdr:nvSpPr>
      <xdr:spPr>
        <a:xfrm>
          <a:off x="9467850" y="100571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00" name="フローチャート: 判断 199">
          <a:extLst>
            <a:ext uri="{FF2B5EF4-FFF2-40B4-BE49-F238E27FC236}">
              <a16:creationId xmlns:a16="http://schemas.microsoft.com/office/drawing/2014/main" id="{C742088A-7444-4154-9B0E-6C2712F57DF7}"/>
            </a:ext>
          </a:extLst>
        </xdr:cNvPr>
        <xdr:cNvSpPr/>
      </xdr:nvSpPr>
      <xdr:spPr>
        <a:xfrm>
          <a:off x="9401175" y="1007875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01" name="フローチャート: 判断 200">
          <a:extLst>
            <a:ext uri="{FF2B5EF4-FFF2-40B4-BE49-F238E27FC236}">
              <a16:creationId xmlns:a16="http://schemas.microsoft.com/office/drawing/2014/main" id="{D7473655-E858-4CD0-95AD-F8B28DDF295C}"/>
            </a:ext>
          </a:extLst>
        </xdr:cNvPr>
        <xdr:cNvSpPr/>
      </xdr:nvSpPr>
      <xdr:spPr>
        <a:xfrm>
          <a:off x="8639175" y="101126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169757</xdr:rowOff>
    </xdr:from>
    <xdr:to>
      <xdr:col>46</xdr:col>
      <xdr:colOff>38100</xdr:colOff>
      <xdr:row>62</xdr:row>
      <xdr:rowOff>99907</xdr:rowOff>
    </xdr:to>
    <xdr:sp macro="" textlink="">
      <xdr:nvSpPr>
        <xdr:cNvPr id="202" name="フローチャート: 判断 201">
          <a:extLst>
            <a:ext uri="{FF2B5EF4-FFF2-40B4-BE49-F238E27FC236}">
              <a16:creationId xmlns:a16="http://schemas.microsoft.com/office/drawing/2014/main" id="{955903FF-6FA8-49D2-A1D2-D5F8DCCCE62D}"/>
            </a:ext>
          </a:extLst>
        </xdr:cNvPr>
        <xdr:cNvSpPr/>
      </xdr:nvSpPr>
      <xdr:spPr>
        <a:xfrm>
          <a:off x="7839075" y="1004718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16904</xdr:rowOff>
    </xdr:from>
    <xdr:to>
      <xdr:col>41</xdr:col>
      <xdr:colOff>101600</xdr:colOff>
      <xdr:row>62</xdr:row>
      <xdr:rowOff>118504</xdr:rowOff>
    </xdr:to>
    <xdr:sp macro="" textlink="">
      <xdr:nvSpPr>
        <xdr:cNvPr id="203" name="フローチャート: 判断 202">
          <a:extLst>
            <a:ext uri="{FF2B5EF4-FFF2-40B4-BE49-F238E27FC236}">
              <a16:creationId xmlns:a16="http://schemas.microsoft.com/office/drawing/2014/main" id="{74D44CA1-B4D9-4957-9497-1B371BCCF865}"/>
            </a:ext>
          </a:extLst>
        </xdr:cNvPr>
        <xdr:cNvSpPr/>
      </xdr:nvSpPr>
      <xdr:spPr>
        <a:xfrm>
          <a:off x="7029450" y="1006577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17445</xdr:rowOff>
    </xdr:from>
    <xdr:to>
      <xdr:col>36</xdr:col>
      <xdr:colOff>165100</xdr:colOff>
      <xdr:row>62</xdr:row>
      <xdr:rowOff>119045</xdr:rowOff>
    </xdr:to>
    <xdr:sp macro="" textlink="">
      <xdr:nvSpPr>
        <xdr:cNvPr id="204" name="フローチャート: 判断 203">
          <a:extLst>
            <a:ext uri="{FF2B5EF4-FFF2-40B4-BE49-F238E27FC236}">
              <a16:creationId xmlns:a16="http://schemas.microsoft.com/office/drawing/2014/main" id="{82427B34-DEF6-46E4-A8CF-7B73D8ACEAE3}"/>
            </a:ext>
          </a:extLst>
        </xdr:cNvPr>
        <xdr:cNvSpPr/>
      </xdr:nvSpPr>
      <xdr:spPr>
        <a:xfrm>
          <a:off x="6238875" y="100663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4BF6C607-8789-468D-9C01-0875095DEB6B}"/>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9DE9B11A-286F-4E72-A388-24F8667667E5}"/>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20DB451C-5723-4C9E-BF5A-1B660CDA506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473BDE18-C787-4B99-997D-6C985FD16F4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6BDC84E9-A90E-4B89-8323-661DC62D7248}"/>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75247</xdr:rowOff>
    </xdr:from>
    <xdr:to>
      <xdr:col>41</xdr:col>
      <xdr:colOff>101600</xdr:colOff>
      <xdr:row>64</xdr:row>
      <xdr:rowOff>5397</xdr:rowOff>
    </xdr:to>
    <xdr:sp macro="" textlink="">
      <xdr:nvSpPr>
        <xdr:cNvPr id="210" name="楕円 209">
          <a:extLst>
            <a:ext uri="{FF2B5EF4-FFF2-40B4-BE49-F238E27FC236}">
              <a16:creationId xmlns:a16="http://schemas.microsoft.com/office/drawing/2014/main" id="{2848C08E-9DFC-4B5D-8223-AC568EF78459}"/>
            </a:ext>
          </a:extLst>
        </xdr:cNvPr>
        <xdr:cNvSpPr/>
      </xdr:nvSpPr>
      <xdr:spPr>
        <a:xfrm>
          <a:off x="7029450" y="102860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7274</xdr:rowOff>
    </xdr:from>
    <xdr:ext cx="599010" cy="259045"/>
    <xdr:sp macro="" textlink="">
      <xdr:nvSpPr>
        <xdr:cNvPr id="211" name="n_1aveValue【橋りょう・トンネル】&#10;一人当たり有形固定資産（償却資産）額">
          <a:extLst>
            <a:ext uri="{FF2B5EF4-FFF2-40B4-BE49-F238E27FC236}">
              <a16:creationId xmlns:a16="http://schemas.microsoft.com/office/drawing/2014/main" id="{B37AB309-85C7-436B-B6A9-699A0A54E31F}"/>
            </a:ext>
          </a:extLst>
        </xdr:cNvPr>
        <xdr:cNvSpPr txBox="1"/>
      </xdr:nvSpPr>
      <xdr:spPr>
        <a:xfrm>
          <a:off x="8399995" y="989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116434</xdr:rowOff>
    </xdr:from>
    <xdr:ext cx="599010" cy="259045"/>
    <xdr:sp macro="" textlink="">
      <xdr:nvSpPr>
        <xdr:cNvPr id="212" name="n_2aveValue【橋りょう・トンネル】&#10;一人当たり有形固定資産（償却資産）額">
          <a:extLst>
            <a:ext uri="{FF2B5EF4-FFF2-40B4-BE49-F238E27FC236}">
              <a16:creationId xmlns:a16="http://schemas.microsoft.com/office/drawing/2014/main" id="{CA2ADB9D-A8F1-40FF-910A-6994205734B8}"/>
            </a:ext>
          </a:extLst>
        </xdr:cNvPr>
        <xdr:cNvSpPr txBox="1"/>
      </xdr:nvSpPr>
      <xdr:spPr>
        <a:xfrm>
          <a:off x="7609420" y="984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135031</xdr:rowOff>
    </xdr:from>
    <xdr:ext cx="599010" cy="259045"/>
    <xdr:sp macro="" textlink="">
      <xdr:nvSpPr>
        <xdr:cNvPr id="213" name="n_3aveValue【橋りょう・トンネル】&#10;一人当たり有形固定資産（償却資産）額">
          <a:extLst>
            <a:ext uri="{FF2B5EF4-FFF2-40B4-BE49-F238E27FC236}">
              <a16:creationId xmlns:a16="http://schemas.microsoft.com/office/drawing/2014/main" id="{39C7D4BC-8DAC-46B3-AEDC-C3781450DD4D}"/>
            </a:ext>
          </a:extLst>
        </xdr:cNvPr>
        <xdr:cNvSpPr txBox="1"/>
      </xdr:nvSpPr>
      <xdr:spPr>
        <a:xfrm>
          <a:off x="6818845" y="986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135572</xdr:rowOff>
    </xdr:from>
    <xdr:ext cx="599010" cy="259045"/>
    <xdr:sp macro="" textlink="">
      <xdr:nvSpPr>
        <xdr:cNvPr id="214" name="n_4aveValue【橋りょう・トンネル】&#10;一人当たり有形固定資産（償却資産）額">
          <a:extLst>
            <a:ext uri="{FF2B5EF4-FFF2-40B4-BE49-F238E27FC236}">
              <a16:creationId xmlns:a16="http://schemas.microsoft.com/office/drawing/2014/main" id="{1E2F3B35-93AF-4AD5-9086-1C77847A4011}"/>
            </a:ext>
          </a:extLst>
        </xdr:cNvPr>
        <xdr:cNvSpPr txBox="1"/>
      </xdr:nvSpPr>
      <xdr:spPr>
        <a:xfrm>
          <a:off x="6009220" y="986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167974</xdr:rowOff>
    </xdr:from>
    <xdr:ext cx="534377" cy="259045"/>
    <xdr:sp macro="" textlink="">
      <xdr:nvSpPr>
        <xdr:cNvPr id="215" name="n_3mainValue【橋りょう・トンネル】&#10;一人当たり有形固定資産（償却資産）額">
          <a:extLst>
            <a:ext uri="{FF2B5EF4-FFF2-40B4-BE49-F238E27FC236}">
              <a16:creationId xmlns:a16="http://schemas.microsoft.com/office/drawing/2014/main" id="{64AF1C34-D87E-408D-898C-9D9E29640A1A}"/>
            </a:ext>
          </a:extLst>
        </xdr:cNvPr>
        <xdr:cNvSpPr txBox="1"/>
      </xdr:nvSpPr>
      <xdr:spPr>
        <a:xfrm>
          <a:off x="6847986" y="103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a:extLst>
            <a:ext uri="{FF2B5EF4-FFF2-40B4-BE49-F238E27FC236}">
              <a16:creationId xmlns:a16="http://schemas.microsoft.com/office/drawing/2014/main" id="{EDACA9FA-CA9A-445E-ABB6-BEC2250E93C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a:extLst>
            <a:ext uri="{FF2B5EF4-FFF2-40B4-BE49-F238E27FC236}">
              <a16:creationId xmlns:a16="http://schemas.microsoft.com/office/drawing/2014/main" id="{CD709C0B-662A-46AE-9AB3-EC2558E557CC}"/>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a:extLst>
            <a:ext uri="{FF2B5EF4-FFF2-40B4-BE49-F238E27FC236}">
              <a16:creationId xmlns:a16="http://schemas.microsoft.com/office/drawing/2014/main" id="{D161F74B-BA64-41F6-89CE-807DE42D248F}"/>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a:extLst>
            <a:ext uri="{FF2B5EF4-FFF2-40B4-BE49-F238E27FC236}">
              <a16:creationId xmlns:a16="http://schemas.microsoft.com/office/drawing/2014/main" id="{9CFDDF6B-7295-4AF0-8C67-60422FA64A9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a:extLst>
            <a:ext uri="{FF2B5EF4-FFF2-40B4-BE49-F238E27FC236}">
              <a16:creationId xmlns:a16="http://schemas.microsoft.com/office/drawing/2014/main" id="{7FCD6BA7-8363-445E-9DBE-5E6B31FE979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a:extLst>
            <a:ext uri="{FF2B5EF4-FFF2-40B4-BE49-F238E27FC236}">
              <a16:creationId xmlns:a16="http://schemas.microsoft.com/office/drawing/2014/main" id="{D114C5EB-0AD3-4B28-8A8B-3C6C2B9A042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a:extLst>
            <a:ext uri="{FF2B5EF4-FFF2-40B4-BE49-F238E27FC236}">
              <a16:creationId xmlns:a16="http://schemas.microsoft.com/office/drawing/2014/main" id="{123EA62A-835E-4D36-AA7D-0A8632F44EA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a:extLst>
            <a:ext uri="{FF2B5EF4-FFF2-40B4-BE49-F238E27FC236}">
              <a16:creationId xmlns:a16="http://schemas.microsoft.com/office/drawing/2014/main" id="{983417C1-21BC-459B-AF1A-01D372815883}"/>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a:extLst>
            <a:ext uri="{FF2B5EF4-FFF2-40B4-BE49-F238E27FC236}">
              <a16:creationId xmlns:a16="http://schemas.microsoft.com/office/drawing/2014/main" id="{3FE58A0E-AA7E-4080-9D11-8F8F9D627100}"/>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a:extLst>
            <a:ext uri="{FF2B5EF4-FFF2-40B4-BE49-F238E27FC236}">
              <a16:creationId xmlns:a16="http://schemas.microsoft.com/office/drawing/2014/main" id="{CEC1F5D5-6BCF-45D1-90C0-3D9BA71BDA11}"/>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6" name="テキスト ボックス 225">
          <a:extLst>
            <a:ext uri="{FF2B5EF4-FFF2-40B4-BE49-F238E27FC236}">
              <a16:creationId xmlns:a16="http://schemas.microsoft.com/office/drawing/2014/main" id="{223D696D-7DF6-455E-BB10-B83D3D79950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7" name="直線コネクタ 226">
          <a:extLst>
            <a:ext uri="{FF2B5EF4-FFF2-40B4-BE49-F238E27FC236}">
              <a16:creationId xmlns:a16="http://schemas.microsoft.com/office/drawing/2014/main" id="{D58612A6-A83C-42DE-9AD9-FAA086983ABC}"/>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8" name="テキスト ボックス 227">
          <a:extLst>
            <a:ext uri="{FF2B5EF4-FFF2-40B4-BE49-F238E27FC236}">
              <a16:creationId xmlns:a16="http://schemas.microsoft.com/office/drawing/2014/main" id="{462FFCA1-C09F-4567-A6A2-375D17F32FB6}"/>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9" name="直線コネクタ 228">
          <a:extLst>
            <a:ext uri="{FF2B5EF4-FFF2-40B4-BE49-F238E27FC236}">
              <a16:creationId xmlns:a16="http://schemas.microsoft.com/office/drawing/2014/main" id="{93FE22A3-2FE3-4BFD-B01C-C06CC49906B2}"/>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0" name="テキスト ボックス 229">
          <a:extLst>
            <a:ext uri="{FF2B5EF4-FFF2-40B4-BE49-F238E27FC236}">
              <a16:creationId xmlns:a16="http://schemas.microsoft.com/office/drawing/2014/main" id="{2A1DAE0D-C1F9-462B-A93B-1F3C41822D38}"/>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1" name="直線コネクタ 230">
          <a:extLst>
            <a:ext uri="{FF2B5EF4-FFF2-40B4-BE49-F238E27FC236}">
              <a16:creationId xmlns:a16="http://schemas.microsoft.com/office/drawing/2014/main" id="{9691343C-5903-4102-8E46-90D0AA00FE54}"/>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2" name="テキスト ボックス 231">
          <a:extLst>
            <a:ext uri="{FF2B5EF4-FFF2-40B4-BE49-F238E27FC236}">
              <a16:creationId xmlns:a16="http://schemas.microsoft.com/office/drawing/2014/main" id="{16390BDC-3A52-4E96-BE9E-2BBDD3FAF3D9}"/>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3" name="直線コネクタ 232">
          <a:extLst>
            <a:ext uri="{FF2B5EF4-FFF2-40B4-BE49-F238E27FC236}">
              <a16:creationId xmlns:a16="http://schemas.microsoft.com/office/drawing/2014/main" id="{4235C2CA-C694-45EA-BBFF-18A5BD0E540F}"/>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4" name="テキスト ボックス 233">
          <a:extLst>
            <a:ext uri="{FF2B5EF4-FFF2-40B4-BE49-F238E27FC236}">
              <a16:creationId xmlns:a16="http://schemas.microsoft.com/office/drawing/2014/main" id="{AA39939D-FAC9-4BB7-A504-DE495E0227F4}"/>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5" name="直線コネクタ 234">
          <a:extLst>
            <a:ext uri="{FF2B5EF4-FFF2-40B4-BE49-F238E27FC236}">
              <a16:creationId xmlns:a16="http://schemas.microsoft.com/office/drawing/2014/main" id="{93754261-6B13-4F10-9FC9-80FA55CB71FE}"/>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6" name="テキスト ボックス 235">
          <a:extLst>
            <a:ext uri="{FF2B5EF4-FFF2-40B4-BE49-F238E27FC236}">
              <a16:creationId xmlns:a16="http://schemas.microsoft.com/office/drawing/2014/main" id="{B40306C4-C2BC-4358-8D65-DB8728EA4F26}"/>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a:extLst>
            <a:ext uri="{FF2B5EF4-FFF2-40B4-BE49-F238E27FC236}">
              <a16:creationId xmlns:a16="http://schemas.microsoft.com/office/drawing/2014/main" id="{4F1E601F-CE4B-4B22-A8A8-B3F46CDAD122}"/>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8" name="テキスト ボックス 237">
          <a:extLst>
            <a:ext uri="{FF2B5EF4-FFF2-40B4-BE49-F238E27FC236}">
              <a16:creationId xmlns:a16="http://schemas.microsoft.com/office/drawing/2014/main" id="{030E9BCF-EA54-44ED-82C2-F2FE1C4BA305}"/>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公営住宅】&#10;有形固定資産減価償却率グラフ枠">
          <a:extLst>
            <a:ext uri="{FF2B5EF4-FFF2-40B4-BE49-F238E27FC236}">
              <a16:creationId xmlns:a16="http://schemas.microsoft.com/office/drawing/2014/main" id="{3B1729E6-3077-4E34-BF81-BDF77CE9AB1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40" name="直線コネクタ 239">
          <a:extLst>
            <a:ext uri="{FF2B5EF4-FFF2-40B4-BE49-F238E27FC236}">
              <a16:creationId xmlns:a16="http://schemas.microsoft.com/office/drawing/2014/main" id="{83765CC5-044C-4E0A-B529-20DBB2733E3E}"/>
            </a:ext>
          </a:extLst>
        </xdr:cNvPr>
        <xdr:cNvCxnSpPr/>
      </xdr:nvCxnSpPr>
      <xdr:spPr>
        <a:xfrm flipV="1">
          <a:off x="4180840" y="12798425"/>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41" name="【公営住宅】&#10;有形固定資産減価償却率最小値テキスト">
          <a:extLst>
            <a:ext uri="{FF2B5EF4-FFF2-40B4-BE49-F238E27FC236}">
              <a16:creationId xmlns:a16="http://schemas.microsoft.com/office/drawing/2014/main" id="{8FEA8DE2-38CD-4E85-85AE-2459351CCEC4}"/>
            </a:ext>
          </a:extLst>
        </xdr:cNvPr>
        <xdr:cNvSpPr txBox="1"/>
      </xdr:nvSpPr>
      <xdr:spPr>
        <a:xfrm>
          <a:off x="4219575"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42" name="直線コネクタ 241">
          <a:extLst>
            <a:ext uri="{FF2B5EF4-FFF2-40B4-BE49-F238E27FC236}">
              <a16:creationId xmlns:a16="http://schemas.microsoft.com/office/drawing/2014/main" id="{633D79C6-937D-47B6-B075-9B6F44DDF7C5}"/>
            </a:ext>
          </a:extLst>
        </xdr:cNvPr>
        <xdr:cNvCxnSpPr/>
      </xdr:nvCxnSpPr>
      <xdr:spPr>
        <a:xfrm>
          <a:off x="4105275" y="140474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43" name="【公営住宅】&#10;有形固定資産減価償却率最大値テキスト">
          <a:extLst>
            <a:ext uri="{FF2B5EF4-FFF2-40B4-BE49-F238E27FC236}">
              <a16:creationId xmlns:a16="http://schemas.microsoft.com/office/drawing/2014/main" id="{D87665B6-24C3-4692-A834-D67D06A1F0A7}"/>
            </a:ext>
          </a:extLst>
        </xdr:cNvPr>
        <xdr:cNvSpPr txBox="1"/>
      </xdr:nvSpPr>
      <xdr:spPr>
        <a:xfrm>
          <a:off x="4219575" y="1258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44" name="直線コネクタ 243">
          <a:extLst>
            <a:ext uri="{FF2B5EF4-FFF2-40B4-BE49-F238E27FC236}">
              <a16:creationId xmlns:a16="http://schemas.microsoft.com/office/drawing/2014/main" id="{43069BE3-2D68-48ED-9F70-30DD1CFD6C3A}"/>
            </a:ext>
          </a:extLst>
        </xdr:cNvPr>
        <xdr:cNvCxnSpPr/>
      </xdr:nvCxnSpPr>
      <xdr:spPr>
        <a:xfrm>
          <a:off x="4105275" y="12798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26688</xdr:rowOff>
    </xdr:from>
    <xdr:ext cx="405111" cy="259045"/>
    <xdr:sp macro="" textlink="">
      <xdr:nvSpPr>
        <xdr:cNvPr id="245" name="【公営住宅】&#10;有形固定資産減価償却率平均値テキスト">
          <a:extLst>
            <a:ext uri="{FF2B5EF4-FFF2-40B4-BE49-F238E27FC236}">
              <a16:creationId xmlns:a16="http://schemas.microsoft.com/office/drawing/2014/main" id="{2B1C2850-AB20-4EC9-927E-1EB018976F26}"/>
            </a:ext>
          </a:extLst>
        </xdr:cNvPr>
        <xdr:cNvSpPr txBox="1"/>
      </xdr:nvSpPr>
      <xdr:spPr>
        <a:xfrm>
          <a:off x="4219575" y="13479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46" name="フローチャート: 判断 245">
          <a:extLst>
            <a:ext uri="{FF2B5EF4-FFF2-40B4-BE49-F238E27FC236}">
              <a16:creationId xmlns:a16="http://schemas.microsoft.com/office/drawing/2014/main" id="{F1493832-3516-4271-A1FB-9C121B8EE2F8}"/>
            </a:ext>
          </a:extLst>
        </xdr:cNvPr>
        <xdr:cNvSpPr/>
      </xdr:nvSpPr>
      <xdr:spPr>
        <a:xfrm>
          <a:off x="4124325" y="134943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47" name="フローチャート: 判断 246">
          <a:extLst>
            <a:ext uri="{FF2B5EF4-FFF2-40B4-BE49-F238E27FC236}">
              <a16:creationId xmlns:a16="http://schemas.microsoft.com/office/drawing/2014/main" id="{2031916D-0080-4EA6-B1A5-7A08C3D8C246}"/>
            </a:ext>
          </a:extLst>
        </xdr:cNvPr>
        <xdr:cNvSpPr/>
      </xdr:nvSpPr>
      <xdr:spPr>
        <a:xfrm>
          <a:off x="3381375" y="13467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48" name="フローチャート: 判断 247">
          <a:extLst>
            <a:ext uri="{FF2B5EF4-FFF2-40B4-BE49-F238E27FC236}">
              <a16:creationId xmlns:a16="http://schemas.microsoft.com/office/drawing/2014/main" id="{71303F4A-86B9-4C69-9973-458572E97AF7}"/>
            </a:ext>
          </a:extLst>
        </xdr:cNvPr>
        <xdr:cNvSpPr/>
      </xdr:nvSpPr>
      <xdr:spPr>
        <a:xfrm>
          <a:off x="2571750" y="134772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49" name="フローチャート: 判断 248">
          <a:extLst>
            <a:ext uri="{FF2B5EF4-FFF2-40B4-BE49-F238E27FC236}">
              <a16:creationId xmlns:a16="http://schemas.microsoft.com/office/drawing/2014/main" id="{7934BF09-0AC4-4295-A748-87026F9B4505}"/>
            </a:ext>
          </a:extLst>
        </xdr:cNvPr>
        <xdr:cNvSpPr/>
      </xdr:nvSpPr>
      <xdr:spPr>
        <a:xfrm>
          <a:off x="1781175" y="13517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48261</xdr:rowOff>
    </xdr:from>
    <xdr:to>
      <xdr:col>6</xdr:col>
      <xdr:colOff>38100</xdr:colOff>
      <xdr:row>83</xdr:row>
      <xdr:rowOff>149861</xdr:rowOff>
    </xdr:to>
    <xdr:sp macro="" textlink="">
      <xdr:nvSpPr>
        <xdr:cNvPr id="250" name="フローチャート: 判断 249">
          <a:extLst>
            <a:ext uri="{FF2B5EF4-FFF2-40B4-BE49-F238E27FC236}">
              <a16:creationId xmlns:a16="http://schemas.microsoft.com/office/drawing/2014/main" id="{FB0483A6-252D-48AA-AD9A-FBC57DEC3A1F}"/>
            </a:ext>
          </a:extLst>
        </xdr:cNvPr>
        <xdr:cNvSpPr/>
      </xdr:nvSpPr>
      <xdr:spPr>
        <a:xfrm>
          <a:off x="981075" y="134943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F7D09C3A-6397-4ADE-9B05-84D237D1159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C6D5BC53-6A2D-47EE-98D2-50E17A2440AF}"/>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2EE035D4-FD2F-4D5C-A671-37F938EF271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33C31894-AE34-4A78-9AB8-A125CDB1CEAD}"/>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74AFEF29-F70B-4FAD-AB80-C9F35715B34E}"/>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85</xdr:row>
      <xdr:rowOff>101600</xdr:rowOff>
    </xdr:from>
    <xdr:to>
      <xdr:col>10</xdr:col>
      <xdr:colOff>165100</xdr:colOff>
      <xdr:row>86</xdr:row>
      <xdr:rowOff>31750</xdr:rowOff>
    </xdr:to>
    <xdr:sp macro="" textlink="">
      <xdr:nvSpPr>
        <xdr:cNvPr id="256" name="楕円 255">
          <a:extLst>
            <a:ext uri="{FF2B5EF4-FFF2-40B4-BE49-F238E27FC236}">
              <a16:creationId xmlns:a16="http://schemas.microsoft.com/office/drawing/2014/main" id="{A6CF211D-4716-40AB-84EE-C8194C45EABE}"/>
            </a:ext>
          </a:extLst>
        </xdr:cNvPr>
        <xdr:cNvSpPr/>
      </xdr:nvSpPr>
      <xdr:spPr>
        <a:xfrm>
          <a:off x="1781175" y="138779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135907</xdr:rowOff>
    </xdr:from>
    <xdr:ext cx="405111" cy="259045"/>
    <xdr:sp macro="" textlink="">
      <xdr:nvSpPr>
        <xdr:cNvPr id="257" name="n_1aveValue【公営住宅】&#10;有形固定資産減価償却率">
          <a:extLst>
            <a:ext uri="{FF2B5EF4-FFF2-40B4-BE49-F238E27FC236}">
              <a16:creationId xmlns:a16="http://schemas.microsoft.com/office/drawing/2014/main" id="{4BC51253-0BAE-4118-8132-DBEF63D3CE36}"/>
            </a:ext>
          </a:extLst>
        </xdr:cNvPr>
        <xdr:cNvSpPr txBox="1"/>
      </xdr:nvSpPr>
      <xdr:spPr>
        <a:xfrm>
          <a:off x="32391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149241</xdr:rowOff>
    </xdr:from>
    <xdr:ext cx="405111" cy="259045"/>
    <xdr:sp macro="" textlink="">
      <xdr:nvSpPr>
        <xdr:cNvPr id="258" name="n_2aveValue【公営住宅】&#10;有形固定資産減価償却率">
          <a:extLst>
            <a:ext uri="{FF2B5EF4-FFF2-40B4-BE49-F238E27FC236}">
              <a16:creationId xmlns:a16="http://schemas.microsoft.com/office/drawing/2014/main" id="{FE3972B3-EAC7-4A17-A16D-0E1FEB85101A}"/>
            </a:ext>
          </a:extLst>
        </xdr:cNvPr>
        <xdr:cNvSpPr txBox="1"/>
      </xdr:nvSpPr>
      <xdr:spPr>
        <a:xfrm>
          <a:off x="2439044" y="1327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12082</xdr:rowOff>
    </xdr:from>
    <xdr:ext cx="405111" cy="259045"/>
    <xdr:sp macro="" textlink="">
      <xdr:nvSpPr>
        <xdr:cNvPr id="259" name="n_3aveValue【公営住宅】&#10;有形固定資産減価償却率">
          <a:extLst>
            <a:ext uri="{FF2B5EF4-FFF2-40B4-BE49-F238E27FC236}">
              <a16:creationId xmlns:a16="http://schemas.microsoft.com/office/drawing/2014/main" id="{70EE0C06-A733-4124-90D6-CACB435882D6}"/>
            </a:ext>
          </a:extLst>
        </xdr:cNvPr>
        <xdr:cNvSpPr txBox="1"/>
      </xdr:nvSpPr>
      <xdr:spPr>
        <a:xfrm>
          <a:off x="1648469" y="132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166388</xdr:rowOff>
    </xdr:from>
    <xdr:ext cx="405111" cy="259045"/>
    <xdr:sp macro="" textlink="">
      <xdr:nvSpPr>
        <xdr:cNvPr id="260" name="n_4aveValue【公営住宅】&#10;有形固定資産減価償却率">
          <a:extLst>
            <a:ext uri="{FF2B5EF4-FFF2-40B4-BE49-F238E27FC236}">
              <a16:creationId xmlns:a16="http://schemas.microsoft.com/office/drawing/2014/main" id="{1C80B745-A36F-4468-A0A0-FAB9D5614AE3}"/>
            </a:ext>
          </a:extLst>
        </xdr:cNvPr>
        <xdr:cNvSpPr txBox="1"/>
      </xdr:nvSpPr>
      <xdr:spPr>
        <a:xfrm>
          <a:off x="848369" y="1328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22877</xdr:rowOff>
    </xdr:from>
    <xdr:ext cx="405111" cy="259045"/>
    <xdr:sp macro="" textlink="">
      <xdr:nvSpPr>
        <xdr:cNvPr id="261" name="n_3mainValue【公営住宅】&#10;有形固定資産減価償却率">
          <a:extLst>
            <a:ext uri="{FF2B5EF4-FFF2-40B4-BE49-F238E27FC236}">
              <a16:creationId xmlns:a16="http://schemas.microsoft.com/office/drawing/2014/main" id="{85488CB3-30C3-4571-9111-F253A9BA0F89}"/>
            </a:ext>
          </a:extLst>
        </xdr:cNvPr>
        <xdr:cNvSpPr txBox="1"/>
      </xdr:nvSpPr>
      <xdr:spPr>
        <a:xfrm>
          <a:off x="1648469" y="1396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id="{F21F5712-6508-429B-A91F-C037E4454532}"/>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id="{47800C42-3C42-4030-ACA7-CE1FE5D5BE99}"/>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id="{613E3992-4F0B-4B3F-B401-9D9161EFFFE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id="{22C950C1-6DAA-40B8-83AE-C55CF8C79407}"/>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id="{1B1B0956-5905-4FD1-B032-9E16AD76512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id="{ECF3973F-C69E-4C9B-8A4A-654321AB0C20}"/>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id="{515E2988-A6EA-4373-BCFA-0396CE936B2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id="{B761549C-D1EB-423D-9C46-BAEF017AA8B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a:extLst>
            <a:ext uri="{FF2B5EF4-FFF2-40B4-BE49-F238E27FC236}">
              <a16:creationId xmlns:a16="http://schemas.microsoft.com/office/drawing/2014/main" id="{F29BBF36-F89D-4101-8618-4F9A20894A2D}"/>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a:extLst>
            <a:ext uri="{FF2B5EF4-FFF2-40B4-BE49-F238E27FC236}">
              <a16:creationId xmlns:a16="http://schemas.microsoft.com/office/drawing/2014/main" id="{9E216DB8-3025-41E5-AC25-A1DB6135A87B}"/>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2" name="直線コネクタ 271">
          <a:extLst>
            <a:ext uri="{FF2B5EF4-FFF2-40B4-BE49-F238E27FC236}">
              <a16:creationId xmlns:a16="http://schemas.microsoft.com/office/drawing/2014/main" id="{20EDDAF8-1B62-4130-BA8E-72139C70B952}"/>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AC0E0CA9-9642-46E1-8339-8E9C6DBD9A26}"/>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4" name="直線コネクタ 273">
          <a:extLst>
            <a:ext uri="{FF2B5EF4-FFF2-40B4-BE49-F238E27FC236}">
              <a16:creationId xmlns:a16="http://schemas.microsoft.com/office/drawing/2014/main" id="{C3E6DF05-CD58-4542-8E64-48AD078E1231}"/>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275" name="テキスト ボックス 274">
          <a:extLst>
            <a:ext uri="{FF2B5EF4-FFF2-40B4-BE49-F238E27FC236}">
              <a16:creationId xmlns:a16="http://schemas.microsoft.com/office/drawing/2014/main" id="{1F72110C-CA9C-4119-90AD-59E2D41F23C8}"/>
            </a:ext>
          </a:extLst>
        </xdr:cNvPr>
        <xdr:cNvSpPr txBox="1"/>
      </xdr:nvSpPr>
      <xdr:spPr>
        <a:xfrm>
          <a:off x="5478976" y="136572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6" name="直線コネクタ 275">
          <a:extLst>
            <a:ext uri="{FF2B5EF4-FFF2-40B4-BE49-F238E27FC236}">
              <a16:creationId xmlns:a16="http://schemas.microsoft.com/office/drawing/2014/main" id="{87D1203D-07FE-4B7A-BBD8-741CBCF18C60}"/>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277" name="テキスト ボックス 276">
          <a:extLst>
            <a:ext uri="{FF2B5EF4-FFF2-40B4-BE49-F238E27FC236}">
              <a16:creationId xmlns:a16="http://schemas.microsoft.com/office/drawing/2014/main" id="{7A359335-EA87-498D-8CB6-8C905E381122}"/>
            </a:ext>
          </a:extLst>
        </xdr:cNvPr>
        <xdr:cNvSpPr txBox="1"/>
      </xdr:nvSpPr>
      <xdr:spPr>
        <a:xfrm>
          <a:off x="5478976" y="133465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8" name="直線コネクタ 277">
          <a:extLst>
            <a:ext uri="{FF2B5EF4-FFF2-40B4-BE49-F238E27FC236}">
              <a16:creationId xmlns:a16="http://schemas.microsoft.com/office/drawing/2014/main" id="{DCEAE528-D140-489E-91E3-55673F4190A1}"/>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279" name="テキスト ボックス 278">
          <a:extLst>
            <a:ext uri="{FF2B5EF4-FFF2-40B4-BE49-F238E27FC236}">
              <a16:creationId xmlns:a16="http://schemas.microsoft.com/office/drawing/2014/main" id="{96475E27-3B8E-479A-93D0-7EADC0DBEEF6}"/>
            </a:ext>
          </a:extLst>
        </xdr:cNvPr>
        <xdr:cNvSpPr txBox="1"/>
      </xdr:nvSpPr>
      <xdr:spPr>
        <a:xfrm>
          <a:off x="5478976" y="130390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0" name="直線コネクタ 279">
          <a:extLst>
            <a:ext uri="{FF2B5EF4-FFF2-40B4-BE49-F238E27FC236}">
              <a16:creationId xmlns:a16="http://schemas.microsoft.com/office/drawing/2014/main" id="{2AA41F35-652B-4F54-BD95-03DF593438D0}"/>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81" name="テキスト ボックス 280">
          <a:extLst>
            <a:ext uri="{FF2B5EF4-FFF2-40B4-BE49-F238E27FC236}">
              <a16:creationId xmlns:a16="http://schemas.microsoft.com/office/drawing/2014/main" id="{04F6FEFF-3D76-4AA6-8FE0-0312DEA974AD}"/>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2" name="直線コネクタ 281">
          <a:extLst>
            <a:ext uri="{FF2B5EF4-FFF2-40B4-BE49-F238E27FC236}">
              <a16:creationId xmlns:a16="http://schemas.microsoft.com/office/drawing/2014/main" id="{5E942C67-DB7C-457D-B2E1-16302F842800}"/>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3" name="テキスト ボックス 282">
          <a:extLst>
            <a:ext uri="{FF2B5EF4-FFF2-40B4-BE49-F238E27FC236}">
              <a16:creationId xmlns:a16="http://schemas.microsoft.com/office/drawing/2014/main" id="{4FC7B92A-56DC-4544-8736-D5B5127E830B}"/>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a:extLst>
            <a:ext uri="{FF2B5EF4-FFF2-40B4-BE49-F238E27FC236}">
              <a16:creationId xmlns:a16="http://schemas.microsoft.com/office/drawing/2014/main" id="{A61B0D7C-406B-4974-8B26-0E65517A9AFB}"/>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5" name="テキスト ボックス 284">
          <a:extLst>
            <a:ext uri="{FF2B5EF4-FFF2-40B4-BE49-F238E27FC236}">
              <a16:creationId xmlns:a16="http://schemas.microsoft.com/office/drawing/2014/main" id="{54876847-29F4-400C-A0D8-D0D6B20B69C8}"/>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a:extLst>
            <a:ext uri="{FF2B5EF4-FFF2-40B4-BE49-F238E27FC236}">
              <a16:creationId xmlns:a16="http://schemas.microsoft.com/office/drawing/2014/main" id="{44CEF610-7920-48C5-9B38-A3D782A44CD6}"/>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287" name="直線コネクタ 286">
          <a:extLst>
            <a:ext uri="{FF2B5EF4-FFF2-40B4-BE49-F238E27FC236}">
              <a16:creationId xmlns:a16="http://schemas.microsoft.com/office/drawing/2014/main" id="{5F4214FE-E4A4-401F-ABDB-E6C24A513AA4}"/>
            </a:ext>
          </a:extLst>
        </xdr:cNvPr>
        <xdr:cNvCxnSpPr/>
      </xdr:nvCxnSpPr>
      <xdr:spPr>
        <a:xfrm flipV="1">
          <a:off x="9429115" y="12707108"/>
          <a:ext cx="0" cy="139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288" name="【公営住宅】&#10;一人当たり面積最小値テキスト">
          <a:extLst>
            <a:ext uri="{FF2B5EF4-FFF2-40B4-BE49-F238E27FC236}">
              <a16:creationId xmlns:a16="http://schemas.microsoft.com/office/drawing/2014/main" id="{E802C0E0-F93C-47AF-BF61-DB9B75B6C5B9}"/>
            </a:ext>
          </a:extLst>
        </xdr:cNvPr>
        <xdr:cNvSpPr txBox="1"/>
      </xdr:nvSpPr>
      <xdr:spPr>
        <a:xfrm>
          <a:off x="9467850" y="1409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289" name="直線コネクタ 288">
          <a:extLst>
            <a:ext uri="{FF2B5EF4-FFF2-40B4-BE49-F238E27FC236}">
              <a16:creationId xmlns:a16="http://schemas.microsoft.com/office/drawing/2014/main" id="{2108FFA4-FB0E-4C02-9BBB-32D33A6E3AAB}"/>
            </a:ext>
          </a:extLst>
        </xdr:cNvPr>
        <xdr:cNvCxnSpPr/>
      </xdr:nvCxnSpPr>
      <xdr:spPr>
        <a:xfrm>
          <a:off x="9363075" y="1409883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290" name="【公営住宅】&#10;一人当たり面積最大値テキスト">
          <a:extLst>
            <a:ext uri="{FF2B5EF4-FFF2-40B4-BE49-F238E27FC236}">
              <a16:creationId xmlns:a16="http://schemas.microsoft.com/office/drawing/2014/main" id="{311ACB41-657C-4B32-9506-D42228A40862}"/>
            </a:ext>
          </a:extLst>
        </xdr:cNvPr>
        <xdr:cNvSpPr txBox="1"/>
      </xdr:nvSpPr>
      <xdr:spPr>
        <a:xfrm>
          <a:off x="9467850" y="1248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291" name="直線コネクタ 290">
          <a:extLst>
            <a:ext uri="{FF2B5EF4-FFF2-40B4-BE49-F238E27FC236}">
              <a16:creationId xmlns:a16="http://schemas.microsoft.com/office/drawing/2014/main" id="{42E7B405-04A3-4F50-B86A-7DDC4D795E75}"/>
            </a:ext>
          </a:extLst>
        </xdr:cNvPr>
        <xdr:cNvCxnSpPr/>
      </xdr:nvCxnSpPr>
      <xdr:spPr>
        <a:xfrm>
          <a:off x="9363075" y="127071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33033</xdr:rowOff>
    </xdr:from>
    <xdr:ext cx="469744" cy="259045"/>
    <xdr:sp macro="" textlink="">
      <xdr:nvSpPr>
        <xdr:cNvPr id="292" name="【公営住宅】&#10;一人当たり面積平均値テキスト">
          <a:extLst>
            <a:ext uri="{FF2B5EF4-FFF2-40B4-BE49-F238E27FC236}">
              <a16:creationId xmlns:a16="http://schemas.microsoft.com/office/drawing/2014/main" id="{55619545-80C2-437D-A57C-DD33A3EA09AC}"/>
            </a:ext>
          </a:extLst>
        </xdr:cNvPr>
        <xdr:cNvSpPr txBox="1"/>
      </xdr:nvSpPr>
      <xdr:spPr>
        <a:xfrm>
          <a:off x="9467850" y="13964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293" name="フローチャート: 判断 292">
          <a:extLst>
            <a:ext uri="{FF2B5EF4-FFF2-40B4-BE49-F238E27FC236}">
              <a16:creationId xmlns:a16="http://schemas.microsoft.com/office/drawing/2014/main" id="{09DCB348-FFD8-4458-9553-589D98143E76}"/>
            </a:ext>
          </a:extLst>
        </xdr:cNvPr>
        <xdr:cNvSpPr/>
      </xdr:nvSpPr>
      <xdr:spPr>
        <a:xfrm>
          <a:off x="9401175" y="1398968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294" name="フローチャート: 判断 293">
          <a:extLst>
            <a:ext uri="{FF2B5EF4-FFF2-40B4-BE49-F238E27FC236}">
              <a16:creationId xmlns:a16="http://schemas.microsoft.com/office/drawing/2014/main" id="{DB96B827-83FB-44F0-BDAD-8E961ABBF3F1}"/>
            </a:ext>
          </a:extLst>
        </xdr:cNvPr>
        <xdr:cNvSpPr/>
      </xdr:nvSpPr>
      <xdr:spPr>
        <a:xfrm>
          <a:off x="8639175" y="139854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24171</xdr:rowOff>
    </xdr:from>
    <xdr:to>
      <xdr:col>46</xdr:col>
      <xdr:colOff>38100</xdr:colOff>
      <xdr:row>86</xdr:row>
      <xdr:rowOff>125771</xdr:rowOff>
    </xdr:to>
    <xdr:sp macro="" textlink="">
      <xdr:nvSpPr>
        <xdr:cNvPr id="295" name="フローチャート: 判断 294">
          <a:extLst>
            <a:ext uri="{FF2B5EF4-FFF2-40B4-BE49-F238E27FC236}">
              <a16:creationId xmlns:a16="http://schemas.microsoft.com/office/drawing/2014/main" id="{ACA577FA-D268-491E-973F-EC4C0E910F95}"/>
            </a:ext>
          </a:extLst>
        </xdr:cNvPr>
        <xdr:cNvSpPr/>
      </xdr:nvSpPr>
      <xdr:spPr>
        <a:xfrm>
          <a:off x="7839075" y="139624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22211</xdr:rowOff>
    </xdr:from>
    <xdr:to>
      <xdr:col>41</xdr:col>
      <xdr:colOff>101600</xdr:colOff>
      <xdr:row>86</xdr:row>
      <xdr:rowOff>123811</xdr:rowOff>
    </xdr:to>
    <xdr:sp macro="" textlink="">
      <xdr:nvSpPr>
        <xdr:cNvPr id="296" name="フローチャート: 判断 295">
          <a:extLst>
            <a:ext uri="{FF2B5EF4-FFF2-40B4-BE49-F238E27FC236}">
              <a16:creationId xmlns:a16="http://schemas.microsoft.com/office/drawing/2014/main" id="{DAF848D9-3703-4B15-BE8D-BCE7AEEA5F64}"/>
            </a:ext>
          </a:extLst>
        </xdr:cNvPr>
        <xdr:cNvSpPr/>
      </xdr:nvSpPr>
      <xdr:spPr>
        <a:xfrm>
          <a:off x="7029450" y="13957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19664</xdr:rowOff>
    </xdr:from>
    <xdr:to>
      <xdr:col>36</xdr:col>
      <xdr:colOff>165100</xdr:colOff>
      <xdr:row>86</xdr:row>
      <xdr:rowOff>121264</xdr:rowOff>
    </xdr:to>
    <xdr:sp macro="" textlink="">
      <xdr:nvSpPr>
        <xdr:cNvPr id="297" name="フローチャート: 判断 296">
          <a:extLst>
            <a:ext uri="{FF2B5EF4-FFF2-40B4-BE49-F238E27FC236}">
              <a16:creationId xmlns:a16="http://schemas.microsoft.com/office/drawing/2014/main" id="{135945E0-7BB1-4A2B-AD71-488FEC0B12A2}"/>
            </a:ext>
          </a:extLst>
        </xdr:cNvPr>
        <xdr:cNvSpPr/>
      </xdr:nvSpPr>
      <xdr:spPr>
        <a:xfrm>
          <a:off x="6238875" y="139547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95FCFEB-F4C9-4946-80C1-20A1F59E0FC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BAF608F-1E01-434A-B0D0-D00B993DBB5C}"/>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9BC240C-051F-41D7-9808-D92F3C37F183}"/>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57FE646-48C8-4421-8CD0-767138720D0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FE65400-D7DA-4964-8A58-36089C18B8C8}"/>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107249</xdr:rowOff>
    </xdr:from>
    <xdr:to>
      <xdr:col>41</xdr:col>
      <xdr:colOff>101600</xdr:colOff>
      <xdr:row>87</xdr:row>
      <xdr:rowOff>37399</xdr:rowOff>
    </xdr:to>
    <xdr:sp macro="" textlink="">
      <xdr:nvSpPr>
        <xdr:cNvPr id="303" name="楕円 302">
          <a:extLst>
            <a:ext uri="{FF2B5EF4-FFF2-40B4-BE49-F238E27FC236}">
              <a16:creationId xmlns:a16="http://schemas.microsoft.com/office/drawing/2014/main" id="{2080E163-C2FB-4B59-B4BE-A3487B0C00EB}"/>
            </a:ext>
          </a:extLst>
        </xdr:cNvPr>
        <xdr:cNvSpPr/>
      </xdr:nvSpPr>
      <xdr:spPr>
        <a:xfrm>
          <a:off x="7029450" y="140391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238</xdr:rowOff>
    </xdr:from>
    <xdr:ext cx="469744" cy="259045"/>
    <xdr:sp macro="" textlink="">
      <xdr:nvSpPr>
        <xdr:cNvPr id="304" name="n_1aveValue【公営住宅】&#10;一人当たり面積">
          <a:extLst>
            <a:ext uri="{FF2B5EF4-FFF2-40B4-BE49-F238E27FC236}">
              <a16:creationId xmlns:a16="http://schemas.microsoft.com/office/drawing/2014/main" id="{9B27373A-B133-4B47-AEF2-1621CB586B95}"/>
            </a:ext>
          </a:extLst>
        </xdr:cNvPr>
        <xdr:cNvSpPr txBox="1"/>
      </xdr:nvSpPr>
      <xdr:spPr>
        <a:xfrm>
          <a:off x="8458277" y="137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142298</xdr:rowOff>
    </xdr:from>
    <xdr:ext cx="469744" cy="259045"/>
    <xdr:sp macro="" textlink="">
      <xdr:nvSpPr>
        <xdr:cNvPr id="305" name="n_2aveValue【公営住宅】&#10;一人当たり面積">
          <a:extLst>
            <a:ext uri="{FF2B5EF4-FFF2-40B4-BE49-F238E27FC236}">
              <a16:creationId xmlns:a16="http://schemas.microsoft.com/office/drawing/2014/main" id="{2E3D286F-BB9C-495B-A81F-A5F15BF11277}"/>
            </a:ext>
          </a:extLst>
        </xdr:cNvPr>
        <xdr:cNvSpPr txBox="1"/>
      </xdr:nvSpPr>
      <xdr:spPr>
        <a:xfrm>
          <a:off x="7677227" y="1375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140338</xdr:rowOff>
    </xdr:from>
    <xdr:ext cx="469744" cy="259045"/>
    <xdr:sp macro="" textlink="">
      <xdr:nvSpPr>
        <xdr:cNvPr id="306" name="n_3aveValue【公営住宅】&#10;一人当たり面積">
          <a:extLst>
            <a:ext uri="{FF2B5EF4-FFF2-40B4-BE49-F238E27FC236}">
              <a16:creationId xmlns:a16="http://schemas.microsoft.com/office/drawing/2014/main" id="{AAC66C58-A504-4AEB-8708-364F6ABACC85}"/>
            </a:ext>
          </a:extLst>
        </xdr:cNvPr>
        <xdr:cNvSpPr txBox="1"/>
      </xdr:nvSpPr>
      <xdr:spPr>
        <a:xfrm>
          <a:off x="6867602" y="1375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137791</xdr:rowOff>
    </xdr:from>
    <xdr:ext cx="469744" cy="259045"/>
    <xdr:sp macro="" textlink="">
      <xdr:nvSpPr>
        <xdr:cNvPr id="307" name="n_4aveValue【公営住宅】&#10;一人当たり面積">
          <a:extLst>
            <a:ext uri="{FF2B5EF4-FFF2-40B4-BE49-F238E27FC236}">
              <a16:creationId xmlns:a16="http://schemas.microsoft.com/office/drawing/2014/main" id="{7780ACC7-89EB-4785-8503-B38A08BEFAEE}"/>
            </a:ext>
          </a:extLst>
        </xdr:cNvPr>
        <xdr:cNvSpPr txBox="1"/>
      </xdr:nvSpPr>
      <xdr:spPr>
        <a:xfrm>
          <a:off x="6067502" y="1375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28526</xdr:rowOff>
    </xdr:from>
    <xdr:ext cx="469744" cy="259045"/>
    <xdr:sp macro="" textlink="">
      <xdr:nvSpPr>
        <xdr:cNvPr id="308" name="n_3mainValue【公営住宅】&#10;一人当たり面積">
          <a:extLst>
            <a:ext uri="{FF2B5EF4-FFF2-40B4-BE49-F238E27FC236}">
              <a16:creationId xmlns:a16="http://schemas.microsoft.com/office/drawing/2014/main" id="{F4EBF18A-CE38-4E43-A69E-8E5174B461FE}"/>
            </a:ext>
          </a:extLst>
        </xdr:cNvPr>
        <xdr:cNvSpPr txBox="1"/>
      </xdr:nvSpPr>
      <xdr:spPr>
        <a:xfrm>
          <a:off x="6867602" y="1412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9" name="正方形/長方形 308">
          <a:extLst>
            <a:ext uri="{FF2B5EF4-FFF2-40B4-BE49-F238E27FC236}">
              <a16:creationId xmlns:a16="http://schemas.microsoft.com/office/drawing/2014/main" id="{67D23E52-E4DB-4224-97BD-EE897885CDA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0" name="正方形/長方形 309">
          <a:extLst>
            <a:ext uri="{FF2B5EF4-FFF2-40B4-BE49-F238E27FC236}">
              <a16:creationId xmlns:a16="http://schemas.microsoft.com/office/drawing/2014/main" id="{E13678D5-EDF3-490E-BA7D-0857081FA433}"/>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1" name="正方形/長方形 310">
          <a:extLst>
            <a:ext uri="{FF2B5EF4-FFF2-40B4-BE49-F238E27FC236}">
              <a16:creationId xmlns:a16="http://schemas.microsoft.com/office/drawing/2014/main" id="{762F7C90-3A78-4896-896E-A65C393C5DD1}"/>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2" name="正方形/長方形 311">
          <a:extLst>
            <a:ext uri="{FF2B5EF4-FFF2-40B4-BE49-F238E27FC236}">
              <a16:creationId xmlns:a16="http://schemas.microsoft.com/office/drawing/2014/main" id="{1D090706-324C-4E32-BD63-D06BFD60554D}"/>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3" name="正方形/長方形 312">
          <a:extLst>
            <a:ext uri="{FF2B5EF4-FFF2-40B4-BE49-F238E27FC236}">
              <a16:creationId xmlns:a16="http://schemas.microsoft.com/office/drawing/2014/main" id="{3BB2BC7F-A9B7-420E-9FC7-D15E1E843D54}"/>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4" name="正方形/長方形 313">
          <a:extLst>
            <a:ext uri="{FF2B5EF4-FFF2-40B4-BE49-F238E27FC236}">
              <a16:creationId xmlns:a16="http://schemas.microsoft.com/office/drawing/2014/main" id="{DDDDFEBF-1DDB-4267-A5DB-706910E0C436}"/>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5" name="正方形/長方形 314">
          <a:extLst>
            <a:ext uri="{FF2B5EF4-FFF2-40B4-BE49-F238E27FC236}">
              <a16:creationId xmlns:a16="http://schemas.microsoft.com/office/drawing/2014/main" id="{0E9F8C5C-605B-4F85-BFB2-839CD64E933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6" name="正方形/長方形 315">
          <a:extLst>
            <a:ext uri="{FF2B5EF4-FFF2-40B4-BE49-F238E27FC236}">
              <a16:creationId xmlns:a16="http://schemas.microsoft.com/office/drawing/2014/main" id="{C12810CA-077B-48E3-B7A1-1D6CA9677979}"/>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7" name="テキスト ボックス 316">
          <a:extLst>
            <a:ext uri="{FF2B5EF4-FFF2-40B4-BE49-F238E27FC236}">
              <a16:creationId xmlns:a16="http://schemas.microsoft.com/office/drawing/2014/main" id="{C365B5EE-DFC1-45A9-8D3A-EED7CE036FFC}"/>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8" name="直線コネクタ 317">
          <a:extLst>
            <a:ext uri="{FF2B5EF4-FFF2-40B4-BE49-F238E27FC236}">
              <a16:creationId xmlns:a16="http://schemas.microsoft.com/office/drawing/2014/main" id="{A2430540-F8C2-4091-BE2B-91182AE3E9EA}"/>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9" name="テキスト ボックス 318">
          <a:extLst>
            <a:ext uri="{FF2B5EF4-FFF2-40B4-BE49-F238E27FC236}">
              <a16:creationId xmlns:a16="http://schemas.microsoft.com/office/drawing/2014/main" id="{9D0BCE3F-455E-4EFE-8B9C-76B1350FF593}"/>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20" name="直線コネクタ 319">
          <a:extLst>
            <a:ext uri="{FF2B5EF4-FFF2-40B4-BE49-F238E27FC236}">
              <a16:creationId xmlns:a16="http://schemas.microsoft.com/office/drawing/2014/main" id="{AAD764F0-5B8C-46BE-8D34-45511FB53986}"/>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21" name="テキスト ボックス 320">
          <a:extLst>
            <a:ext uri="{FF2B5EF4-FFF2-40B4-BE49-F238E27FC236}">
              <a16:creationId xmlns:a16="http://schemas.microsoft.com/office/drawing/2014/main" id="{7AAFB1BE-AE15-4F74-8AEB-2904527D9BEF}"/>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2" name="直線コネクタ 321">
          <a:extLst>
            <a:ext uri="{FF2B5EF4-FFF2-40B4-BE49-F238E27FC236}">
              <a16:creationId xmlns:a16="http://schemas.microsoft.com/office/drawing/2014/main" id="{E71D081D-6DE8-4F92-9AC6-E384FB56B637}"/>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3" name="テキスト ボックス 322">
          <a:extLst>
            <a:ext uri="{FF2B5EF4-FFF2-40B4-BE49-F238E27FC236}">
              <a16:creationId xmlns:a16="http://schemas.microsoft.com/office/drawing/2014/main" id="{A4F50F62-EBB8-4F99-A6AB-8C132C0458E0}"/>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4" name="直線コネクタ 323">
          <a:extLst>
            <a:ext uri="{FF2B5EF4-FFF2-40B4-BE49-F238E27FC236}">
              <a16:creationId xmlns:a16="http://schemas.microsoft.com/office/drawing/2014/main" id="{DEFB4931-F2A8-4C46-90E2-1D37FACE76BB}"/>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5" name="テキスト ボックス 324">
          <a:extLst>
            <a:ext uri="{FF2B5EF4-FFF2-40B4-BE49-F238E27FC236}">
              <a16:creationId xmlns:a16="http://schemas.microsoft.com/office/drawing/2014/main" id="{B90E1C0F-42E1-4B37-B2E6-9A6707E77EA8}"/>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6" name="直線コネクタ 325">
          <a:extLst>
            <a:ext uri="{FF2B5EF4-FFF2-40B4-BE49-F238E27FC236}">
              <a16:creationId xmlns:a16="http://schemas.microsoft.com/office/drawing/2014/main" id="{9D32CE2D-0E23-443B-A8E4-BE9209F77667}"/>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7" name="テキスト ボックス 326">
          <a:extLst>
            <a:ext uri="{FF2B5EF4-FFF2-40B4-BE49-F238E27FC236}">
              <a16:creationId xmlns:a16="http://schemas.microsoft.com/office/drawing/2014/main" id="{8170B82E-4D2A-4875-87E9-859FE49B4445}"/>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8" name="直線コネクタ 327">
          <a:extLst>
            <a:ext uri="{FF2B5EF4-FFF2-40B4-BE49-F238E27FC236}">
              <a16:creationId xmlns:a16="http://schemas.microsoft.com/office/drawing/2014/main" id="{0C4F2DF2-9384-4219-9242-177864064D99}"/>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9" name="テキスト ボックス 328">
          <a:extLst>
            <a:ext uri="{FF2B5EF4-FFF2-40B4-BE49-F238E27FC236}">
              <a16:creationId xmlns:a16="http://schemas.microsoft.com/office/drawing/2014/main" id="{36688D54-0F81-4150-9AD1-7C9639089F27}"/>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0" name="直線コネクタ 329">
          <a:extLst>
            <a:ext uri="{FF2B5EF4-FFF2-40B4-BE49-F238E27FC236}">
              <a16:creationId xmlns:a16="http://schemas.microsoft.com/office/drawing/2014/main" id="{80A47F51-199B-41A3-8265-236C78317A29}"/>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31" name="テキスト ボックス 330">
          <a:extLst>
            <a:ext uri="{FF2B5EF4-FFF2-40B4-BE49-F238E27FC236}">
              <a16:creationId xmlns:a16="http://schemas.microsoft.com/office/drawing/2014/main" id="{ECBDEF42-2513-49DB-A887-FB3CFD4B6751}"/>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a:extLst>
            <a:ext uri="{FF2B5EF4-FFF2-40B4-BE49-F238E27FC236}">
              <a16:creationId xmlns:a16="http://schemas.microsoft.com/office/drawing/2014/main" id="{2308F4E5-BD14-45E1-AD2C-F1E87AC0C098}"/>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港湾・漁港】&#10;有形固定資産減価償却率グラフ枠">
          <a:extLst>
            <a:ext uri="{FF2B5EF4-FFF2-40B4-BE49-F238E27FC236}">
              <a16:creationId xmlns:a16="http://schemas.microsoft.com/office/drawing/2014/main" id="{475381F5-BADA-4B05-AF69-9D263DD22AA9}"/>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334" name="直線コネクタ 333">
          <a:extLst>
            <a:ext uri="{FF2B5EF4-FFF2-40B4-BE49-F238E27FC236}">
              <a16:creationId xmlns:a16="http://schemas.microsoft.com/office/drawing/2014/main" id="{AFD07ED7-9FAE-46A7-9D00-61F06F599CEE}"/>
            </a:ext>
          </a:extLst>
        </xdr:cNvPr>
        <xdr:cNvCxnSpPr/>
      </xdr:nvCxnSpPr>
      <xdr:spPr>
        <a:xfrm flipV="1">
          <a:off x="4180840" y="16295461"/>
          <a:ext cx="0" cy="1570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35" name="【港湾・漁港】&#10;有形固定資産減価償却率最小値テキスト">
          <a:extLst>
            <a:ext uri="{FF2B5EF4-FFF2-40B4-BE49-F238E27FC236}">
              <a16:creationId xmlns:a16="http://schemas.microsoft.com/office/drawing/2014/main" id="{C8E70096-39BE-456A-99E3-A6C1954FD23F}"/>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36" name="直線コネクタ 335">
          <a:extLst>
            <a:ext uri="{FF2B5EF4-FFF2-40B4-BE49-F238E27FC236}">
              <a16:creationId xmlns:a16="http://schemas.microsoft.com/office/drawing/2014/main" id="{C6E53B5E-91D9-47BD-9413-DE425652764D}"/>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337" name="【港湾・漁港】&#10;有形固定資産減価償却率最大値テキスト">
          <a:extLst>
            <a:ext uri="{FF2B5EF4-FFF2-40B4-BE49-F238E27FC236}">
              <a16:creationId xmlns:a16="http://schemas.microsoft.com/office/drawing/2014/main" id="{CDF48DD2-E208-44E6-9465-5D76884C6031}"/>
            </a:ext>
          </a:extLst>
        </xdr:cNvPr>
        <xdr:cNvSpPr txBox="1"/>
      </xdr:nvSpPr>
      <xdr:spPr>
        <a:xfrm>
          <a:off x="4219575" y="160706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38" name="直線コネクタ 337">
          <a:extLst>
            <a:ext uri="{FF2B5EF4-FFF2-40B4-BE49-F238E27FC236}">
              <a16:creationId xmlns:a16="http://schemas.microsoft.com/office/drawing/2014/main" id="{EDFEC52D-ABF7-4640-89B4-592FDDBD55A0}"/>
            </a:ext>
          </a:extLst>
        </xdr:cNvPr>
        <xdr:cNvCxnSpPr/>
      </xdr:nvCxnSpPr>
      <xdr:spPr>
        <a:xfrm>
          <a:off x="4105275" y="162954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109963</xdr:rowOff>
    </xdr:from>
    <xdr:ext cx="405111" cy="259045"/>
    <xdr:sp macro="" textlink="">
      <xdr:nvSpPr>
        <xdr:cNvPr id="339" name="【港湾・漁港】&#10;有形固定資産減価償却率平均値テキスト">
          <a:extLst>
            <a:ext uri="{FF2B5EF4-FFF2-40B4-BE49-F238E27FC236}">
              <a16:creationId xmlns:a16="http://schemas.microsoft.com/office/drawing/2014/main" id="{5F084BD4-263E-4307-BAD9-DBA0E417E613}"/>
            </a:ext>
          </a:extLst>
        </xdr:cNvPr>
        <xdr:cNvSpPr txBox="1"/>
      </xdr:nvSpPr>
      <xdr:spPr>
        <a:xfrm>
          <a:off x="4219575" y="1725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131536</xdr:rowOff>
    </xdr:from>
    <xdr:to>
      <xdr:col>24</xdr:col>
      <xdr:colOff>114300</xdr:colOff>
      <xdr:row>106</xdr:row>
      <xdr:rowOff>61686</xdr:rowOff>
    </xdr:to>
    <xdr:sp macro="" textlink="">
      <xdr:nvSpPr>
        <xdr:cNvPr id="340" name="フローチャート: 判断 339">
          <a:extLst>
            <a:ext uri="{FF2B5EF4-FFF2-40B4-BE49-F238E27FC236}">
              <a16:creationId xmlns:a16="http://schemas.microsoft.com/office/drawing/2014/main" id="{A44DB2F6-3344-4AD6-98F9-3E4AA2B754EC}"/>
            </a:ext>
          </a:extLst>
        </xdr:cNvPr>
        <xdr:cNvSpPr/>
      </xdr:nvSpPr>
      <xdr:spPr>
        <a:xfrm>
          <a:off x="4124325" y="172765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77651</xdr:rowOff>
    </xdr:from>
    <xdr:to>
      <xdr:col>20</xdr:col>
      <xdr:colOff>38100</xdr:colOff>
      <xdr:row>106</xdr:row>
      <xdr:rowOff>7801</xdr:rowOff>
    </xdr:to>
    <xdr:sp macro="" textlink="">
      <xdr:nvSpPr>
        <xdr:cNvPr id="341" name="フローチャート: 判断 340">
          <a:extLst>
            <a:ext uri="{FF2B5EF4-FFF2-40B4-BE49-F238E27FC236}">
              <a16:creationId xmlns:a16="http://schemas.microsoft.com/office/drawing/2014/main" id="{3F63EB1F-E8B4-4483-8664-A1B41ED767CB}"/>
            </a:ext>
          </a:extLst>
        </xdr:cNvPr>
        <xdr:cNvSpPr/>
      </xdr:nvSpPr>
      <xdr:spPr>
        <a:xfrm>
          <a:off x="3381375" y="1722265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111942</xdr:rowOff>
    </xdr:from>
    <xdr:to>
      <xdr:col>15</xdr:col>
      <xdr:colOff>101600</xdr:colOff>
      <xdr:row>106</xdr:row>
      <xdr:rowOff>42092</xdr:rowOff>
    </xdr:to>
    <xdr:sp macro="" textlink="">
      <xdr:nvSpPr>
        <xdr:cNvPr id="342" name="フローチャート: 判断 341">
          <a:extLst>
            <a:ext uri="{FF2B5EF4-FFF2-40B4-BE49-F238E27FC236}">
              <a16:creationId xmlns:a16="http://schemas.microsoft.com/office/drawing/2014/main" id="{EA988BDD-85C7-45FC-B8B7-E170026892BE}"/>
            </a:ext>
          </a:extLst>
        </xdr:cNvPr>
        <xdr:cNvSpPr/>
      </xdr:nvSpPr>
      <xdr:spPr>
        <a:xfrm>
          <a:off x="2571750" y="172569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56424</xdr:rowOff>
    </xdr:from>
    <xdr:to>
      <xdr:col>10</xdr:col>
      <xdr:colOff>165100</xdr:colOff>
      <xdr:row>105</xdr:row>
      <xdr:rowOff>158024</xdr:rowOff>
    </xdr:to>
    <xdr:sp macro="" textlink="">
      <xdr:nvSpPr>
        <xdr:cNvPr id="343" name="フローチャート: 判断 342">
          <a:extLst>
            <a:ext uri="{FF2B5EF4-FFF2-40B4-BE49-F238E27FC236}">
              <a16:creationId xmlns:a16="http://schemas.microsoft.com/office/drawing/2014/main" id="{F9E4E561-7C93-4236-BB23-7D258FC35771}"/>
            </a:ext>
          </a:extLst>
        </xdr:cNvPr>
        <xdr:cNvSpPr/>
      </xdr:nvSpPr>
      <xdr:spPr>
        <a:xfrm>
          <a:off x="1781175" y="172014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28666</xdr:rowOff>
    </xdr:from>
    <xdr:to>
      <xdr:col>6</xdr:col>
      <xdr:colOff>38100</xdr:colOff>
      <xdr:row>105</xdr:row>
      <xdr:rowOff>130266</xdr:rowOff>
    </xdr:to>
    <xdr:sp macro="" textlink="">
      <xdr:nvSpPr>
        <xdr:cNvPr id="344" name="フローチャート: 判断 343">
          <a:extLst>
            <a:ext uri="{FF2B5EF4-FFF2-40B4-BE49-F238E27FC236}">
              <a16:creationId xmlns:a16="http://schemas.microsoft.com/office/drawing/2014/main" id="{240CDDCC-75F0-4860-A371-89C830ACFC6F}"/>
            </a:ext>
          </a:extLst>
        </xdr:cNvPr>
        <xdr:cNvSpPr/>
      </xdr:nvSpPr>
      <xdr:spPr>
        <a:xfrm>
          <a:off x="981075" y="171704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5FCAEAB1-743A-4609-A39D-75DBCC82285D}"/>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97D100A4-1324-439E-AEA7-42168EF307AB}"/>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E02D6B76-7357-478C-BFE9-CA97D0A5F9B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E2C1920D-10F5-429D-B186-C84E782C3FAC}"/>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C2DB2A7D-15AD-4C99-A751-5E57B7D2DC2F}"/>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101</xdr:row>
      <xdr:rowOff>40095</xdr:rowOff>
    </xdr:from>
    <xdr:to>
      <xdr:col>10</xdr:col>
      <xdr:colOff>165100</xdr:colOff>
      <xdr:row>101</xdr:row>
      <xdr:rowOff>141695</xdr:rowOff>
    </xdr:to>
    <xdr:sp macro="" textlink="">
      <xdr:nvSpPr>
        <xdr:cNvPr id="350" name="楕円 349">
          <a:extLst>
            <a:ext uri="{FF2B5EF4-FFF2-40B4-BE49-F238E27FC236}">
              <a16:creationId xmlns:a16="http://schemas.microsoft.com/office/drawing/2014/main" id="{2BF80B01-2CC9-4FFF-B7CF-821080F8A53C}"/>
            </a:ext>
          </a:extLst>
        </xdr:cNvPr>
        <xdr:cNvSpPr/>
      </xdr:nvSpPr>
      <xdr:spPr>
        <a:xfrm>
          <a:off x="1781175" y="164992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24328</xdr:rowOff>
    </xdr:from>
    <xdr:ext cx="405111" cy="259045"/>
    <xdr:sp macro="" textlink="">
      <xdr:nvSpPr>
        <xdr:cNvPr id="351" name="n_1aveValue【港湾・漁港】&#10;有形固定資産減価償却率">
          <a:extLst>
            <a:ext uri="{FF2B5EF4-FFF2-40B4-BE49-F238E27FC236}">
              <a16:creationId xmlns:a16="http://schemas.microsoft.com/office/drawing/2014/main" id="{4BEF5BF5-C5F4-42E3-9277-E8B6E3DC74AA}"/>
            </a:ext>
          </a:extLst>
        </xdr:cNvPr>
        <xdr:cNvSpPr txBox="1"/>
      </xdr:nvSpPr>
      <xdr:spPr>
        <a:xfrm>
          <a:off x="3239144" y="17001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58619</xdr:rowOff>
    </xdr:from>
    <xdr:ext cx="405111" cy="259045"/>
    <xdr:sp macro="" textlink="">
      <xdr:nvSpPr>
        <xdr:cNvPr id="352" name="n_2aveValue【港湾・漁港】&#10;有形固定資産減価償却率">
          <a:extLst>
            <a:ext uri="{FF2B5EF4-FFF2-40B4-BE49-F238E27FC236}">
              <a16:creationId xmlns:a16="http://schemas.microsoft.com/office/drawing/2014/main" id="{E42CBA72-DC0E-4C19-BC2A-587AF347B990}"/>
            </a:ext>
          </a:extLst>
        </xdr:cNvPr>
        <xdr:cNvSpPr txBox="1"/>
      </xdr:nvSpPr>
      <xdr:spPr>
        <a:xfrm>
          <a:off x="2439044" y="1703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149151</xdr:rowOff>
    </xdr:from>
    <xdr:ext cx="405111" cy="259045"/>
    <xdr:sp macro="" textlink="">
      <xdr:nvSpPr>
        <xdr:cNvPr id="353" name="n_3aveValue【港湾・漁港】&#10;有形固定資産減価償却率">
          <a:extLst>
            <a:ext uri="{FF2B5EF4-FFF2-40B4-BE49-F238E27FC236}">
              <a16:creationId xmlns:a16="http://schemas.microsoft.com/office/drawing/2014/main" id="{428D32C9-F140-44EA-8EB7-CFAF2CBF0079}"/>
            </a:ext>
          </a:extLst>
        </xdr:cNvPr>
        <xdr:cNvSpPr txBox="1"/>
      </xdr:nvSpPr>
      <xdr:spPr>
        <a:xfrm>
          <a:off x="1648469" y="172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146793</xdr:rowOff>
    </xdr:from>
    <xdr:ext cx="405111" cy="259045"/>
    <xdr:sp macro="" textlink="">
      <xdr:nvSpPr>
        <xdr:cNvPr id="354" name="n_4aveValue【港湾・漁港】&#10;有形固定資産減価償却率">
          <a:extLst>
            <a:ext uri="{FF2B5EF4-FFF2-40B4-BE49-F238E27FC236}">
              <a16:creationId xmlns:a16="http://schemas.microsoft.com/office/drawing/2014/main" id="{35AC0162-2650-4688-84B9-1D59D8B049D4}"/>
            </a:ext>
          </a:extLst>
        </xdr:cNvPr>
        <xdr:cNvSpPr txBox="1"/>
      </xdr:nvSpPr>
      <xdr:spPr>
        <a:xfrm>
          <a:off x="848369" y="16945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158222</xdr:rowOff>
    </xdr:from>
    <xdr:ext cx="405111" cy="259045"/>
    <xdr:sp macro="" textlink="">
      <xdr:nvSpPr>
        <xdr:cNvPr id="355" name="n_3mainValue【港湾・漁港】&#10;有形固定資産減価償却率">
          <a:extLst>
            <a:ext uri="{FF2B5EF4-FFF2-40B4-BE49-F238E27FC236}">
              <a16:creationId xmlns:a16="http://schemas.microsoft.com/office/drawing/2014/main" id="{A8485942-7199-4C59-928A-3FCF14080EFD}"/>
            </a:ext>
          </a:extLst>
        </xdr:cNvPr>
        <xdr:cNvSpPr txBox="1"/>
      </xdr:nvSpPr>
      <xdr:spPr>
        <a:xfrm>
          <a:off x="1648469" y="1627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a:extLst>
            <a:ext uri="{FF2B5EF4-FFF2-40B4-BE49-F238E27FC236}">
              <a16:creationId xmlns:a16="http://schemas.microsoft.com/office/drawing/2014/main" id="{E0B83B01-E144-476C-872C-52E59D471E45}"/>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a:extLst>
            <a:ext uri="{FF2B5EF4-FFF2-40B4-BE49-F238E27FC236}">
              <a16:creationId xmlns:a16="http://schemas.microsoft.com/office/drawing/2014/main" id="{62D38352-5C50-45C1-8A6D-6E99814A2547}"/>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a:extLst>
            <a:ext uri="{FF2B5EF4-FFF2-40B4-BE49-F238E27FC236}">
              <a16:creationId xmlns:a16="http://schemas.microsoft.com/office/drawing/2014/main" id="{253508F6-DBC2-4325-BF69-059B57FFF6A9}"/>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a:extLst>
            <a:ext uri="{FF2B5EF4-FFF2-40B4-BE49-F238E27FC236}">
              <a16:creationId xmlns:a16="http://schemas.microsoft.com/office/drawing/2014/main" id="{ACBBC421-3042-4C69-9E01-7C9D1AE4436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a:extLst>
            <a:ext uri="{FF2B5EF4-FFF2-40B4-BE49-F238E27FC236}">
              <a16:creationId xmlns:a16="http://schemas.microsoft.com/office/drawing/2014/main" id="{7F88FCDB-3C4D-43C1-8167-34ACB9D31965}"/>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a:extLst>
            <a:ext uri="{FF2B5EF4-FFF2-40B4-BE49-F238E27FC236}">
              <a16:creationId xmlns:a16="http://schemas.microsoft.com/office/drawing/2014/main" id="{7594E37A-A8D0-484A-B657-77118A550C04}"/>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a:extLst>
            <a:ext uri="{FF2B5EF4-FFF2-40B4-BE49-F238E27FC236}">
              <a16:creationId xmlns:a16="http://schemas.microsoft.com/office/drawing/2014/main" id="{33BE4179-3E7D-4AAF-AD68-B6E4050147A6}"/>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a:extLst>
            <a:ext uri="{FF2B5EF4-FFF2-40B4-BE49-F238E27FC236}">
              <a16:creationId xmlns:a16="http://schemas.microsoft.com/office/drawing/2014/main" id="{D10C9D9C-EB2F-4AA7-88ED-B021D7508434}"/>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4" name="テキスト ボックス 363">
          <a:extLst>
            <a:ext uri="{FF2B5EF4-FFF2-40B4-BE49-F238E27FC236}">
              <a16:creationId xmlns:a16="http://schemas.microsoft.com/office/drawing/2014/main" id="{715D1B76-C811-4AC5-B722-871C0F2C5109}"/>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5" name="直線コネクタ 364">
          <a:extLst>
            <a:ext uri="{FF2B5EF4-FFF2-40B4-BE49-F238E27FC236}">
              <a16:creationId xmlns:a16="http://schemas.microsoft.com/office/drawing/2014/main" id="{152C56FC-5A77-4DA8-82FC-CFC6FB911AE3}"/>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6" name="直線コネクタ 365">
          <a:extLst>
            <a:ext uri="{FF2B5EF4-FFF2-40B4-BE49-F238E27FC236}">
              <a16:creationId xmlns:a16="http://schemas.microsoft.com/office/drawing/2014/main" id="{B3C6B03E-492E-479C-9970-44AD96472A2E}"/>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67" name="テキスト ボックス 366">
          <a:extLst>
            <a:ext uri="{FF2B5EF4-FFF2-40B4-BE49-F238E27FC236}">
              <a16:creationId xmlns:a16="http://schemas.microsoft.com/office/drawing/2014/main" id="{FDA08431-5FD2-4EE5-BB55-AD66081F4100}"/>
            </a:ext>
          </a:extLst>
        </xdr:cNvPr>
        <xdr:cNvSpPr txBox="1"/>
      </xdr:nvSpPr>
      <xdr:spPr>
        <a:xfrm>
          <a:off x="5723389" y="1766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8" name="直線コネクタ 367">
          <a:extLst>
            <a:ext uri="{FF2B5EF4-FFF2-40B4-BE49-F238E27FC236}">
              <a16:creationId xmlns:a16="http://schemas.microsoft.com/office/drawing/2014/main" id="{0D11DB08-86D6-4480-B5AD-8F5C3EAA0F61}"/>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69" name="テキスト ボックス 368">
          <a:extLst>
            <a:ext uri="{FF2B5EF4-FFF2-40B4-BE49-F238E27FC236}">
              <a16:creationId xmlns:a16="http://schemas.microsoft.com/office/drawing/2014/main" id="{4745C364-FDAA-4EAC-AF98-F00D1CFCAFB1}"/>
            </a:ext>
          </a:extLst>
        </xdr:cNvPr>
        <xdr:cNvSpPr txBox="1"/>
      </xdr:nvSpPr>
      <xdr:spPr>
        <a:xfrm>
          <a:off x="5421206" y="17285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0" name="直線コネクタ 369">
          <a:extLst>
            <a:ext uri="{FF2B5EF4-FFF2-40B4-BE49-F238E27FC236}">
              <a16:creationId xmlns:a16="http://schemas.microsoft.com/office/drawing/2014/main" id="{2583C88E-1EE5-401F-8935-542D0B3806D9}"/>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71" name="テキスト ボックス 370">
          <a:extLst>
            <a:ext uri="{FF2B5EF4-FFF2-40B4-BE49-F238E27FC236}">
              <a16:creationId xmlns:a16="http://schemas.microsoft.com/office/drawing/2014/main" id="{E03A07CC-DF40-44E0-98AF-A9519D3001DB}"/>
            </a:ext>
          </a:extLst>
        </xdr:cNvPr>
        <xdr:cNvSpPr txBox="1"/>
      </xdr:nvSpPr>
      <xdr:spPr>
        <a:xfrm>
          <a:off x="5421206" y="16904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2" name="直線コネクタ 371">
          <a:extLst>
            <a:ext uri="{FF2B5EF4-FFF2-40B4-BE49-F238E27FC236}">
              <a16:creationId xmlns:a16="http://schemas.microsoft.com/office/drawing/2014/main" id="{0E6AE953-9C72-48CC-91FE-812D6FC043B0}"/>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73" name="テキスト ボックス 372">
          <a:extLst>
            <a:ext uri="{FF2B5EF4-FFF2-40B4-BE49-F238E27FC236}">
              <a16:creationId xmlns:a16="http://schemas.microsoft.com/office/drawing/2014/main" id="{DE278897-C504-4D21-922C-0582576799A4}"/>
            </a:ext>
          </a:extLst>
        </xdr:cNvPr>
        <xdr:cNvSpPr txBox="1"/>
      </xdr:nvSpPr>
      <xdr:spPr>
        <a:xfrm>
          <a:off x="5421206" y="16523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4" name="直線コネクタ 373">
          <a:extLst>
            <a:ext uri="{FF2B5EF4-FFF2-40B4-BE49-F238E27FC236}">
              <a16:creationId xmlns:a16="http://schemas.microsoft.com/office/drawing/2014/main" id="{7E5872B2-3144-4AA9-83BD-F3B8F4EB0077}"/>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75" name="テキスト ボックス 374">
          <a:extLst>
            <a:ext uri="{FF2B5EF4-FFF2-40B4-BE49-F238E27FC236}">
              <a16:creationId xmlns:a16="http://schemas.microsoft.com/office/drawing/2014/main" id="{CF106C96-FD29-47B1-8557-94583F4A5DE3}"/>
            </a:ext>
          </a:extLst>
        </xdr:cNvPr>
        <xdr:cNvSpPr txBox="1"/>
      </xdr:nvSpPr>
      <xdr:spPr>
        <a:xfrm>
          <a:off x="5421206" y="16142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6" name="直線コネクタ 375">
          <a:extLst>
            <a:ext uri="{FF2B5EF4-FFF2-40B4-BE49-F238E27FC236}">
              <a16:creationId xmlns:a16="http://schemas.microsoft.com/office/drawing/2014/main" id="{6E69C728-2B0A-48C2-9918-E5AF2AB56A37}"/>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77" name="テキスト ボックス 376">
          <a:extLst>
            <a:ext uri="{FF2B5EF4-FFF2-40B4-BE49-F238E27FC236}">
              <a16:creationId xmlns:a16="http://schemas.microsoft.com/office/drawing/2014/main" id="{6D412382-72BB-4975-B312-A485173DCD4F}"/>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8" name="【港湾・漁港】&#10;一人当たり有形固定資産（償却資産）額グラフ枠">
          <a:extLst>
            <a:ext uri="{FF2B5EF4-FFF2-40B4-BE49-F238E27FC236}">
              <a16:creationId xmlns:a16="http://schemas.microsoft.com/office/drawing/2014/main" id="{517D4AB8-52DD-44C7-841C-A0D22329450B}"/>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73809</xdr:rowOff>
    </xdr:from>
    <xdr:to>
      <xdr:col>54</xdr:col>
      <xdr:colOff>189865</xdr:colOff>
      <xdr:row>108</xdr:row>
      <xdr:rowOff>152135</xdr:rowOff>
    </xdr:to>
    <xdr:cxnSp macro="">
      <xdr:nvCxnSpPr>
        <xdr:cNvPr id="379" name="直線コネクタ 378">
          <a:extLst>
            <a:ext uri="{FF2B5EF4-FFF2-40B4-BE49-F238E27FC236}">
              <a16:creationId xmlns:a16="http://schemas.microsoft.com/office/drawing/2014/main" id="{E24BFA2A-C5E8-4D10-A133-68DFE7CA4511}"/>
            </a:ext>
          </a:extLst>
        </xdr:cNvPr>
        <xdr:cNvCxnSpPr/>
      </xdr:nvCxnSpPr>
      <xdr:spPr>
        <a:xfrm flipV="1">
          <a:off x="9429115" y="16361559"/>
          <a:ext cx="0" cy="144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155962</xdr:rowOff>
    </xdr:from>
    <xdr:ext cx="378565" cy="259045"/>
    <xdr:sp macro="" textlink="">
      <xdr:nvSpPr>
        <xdr:cNvPr id="380" name="【港湾・漁港】&#10;一人当たり有形固定資産（償却資産）額最小値テキスト">
          <a:extLst>
            <a:ext uri="{FF2B5EF4-FFF2-40B4-BE49-F238E27FC236}">
              <a16:creationId xmlns:a16="http://schemas.microsoft.com/office/drawing/2014/main" id="{72FE1A81-D276-4F5B-8DF2-0FCAE7842EDA}"/>
            </a:ext>
          </a:extLst>
        </xdr:cNvPr>
        <xdr:cNvSpPr txBox="1"/>
      </xdr:nvSpPr>
      <xdr:spPr>
        <a:xfrm>
          <a:off x="9467850" y="17818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152135</xdr:rowOff>
    </xdr:from>
    <xdr:to>
      <xdr:col>55</xdr:col>
      <xdr:colOff>88900</xdr:colOff>
      <xdr:row>108</xdr:row>
      <xdr:rowOff>152135</xdr:rowOff>
    </xdr:to>
    <xdr:cxnSp macro="">
      <xdr:nvCxnSpPr>
        <xdr:cNvPr id="381" name="直線コネクタ 380">
          <a:extLst>
            <a:ext uri="{FF2B5EF4-FFF2-40B4-BE49-F238E27FC236}">
              <a16:creationId xmlns:a16="http://schemas.microsoft.com/office/drawing/2014/main" id="{0A5DF173-6695-4A70-8823-FBF48FC35A14}"/>
            </a:ext>
          </a:extLst>
        </xdr:cNvPr>
        <xdr:cNvCxnSpPr/>
      </xdr:nvCxnSpPr>
      <xdr:spPr>
        <a:xfrm>
          <a:off x="9363075" y="178114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20486</xdr:rowOff>
    </xdr:from>
    <xdr:ext cx="599010" cy="259045"/>
    <xdr:sp macro="" textlink="">
      <xdr:nvSpPr>
        <xdr:cNvPr id="382" name="【港湾・漁港】&#10;一人当たり有形固定資産（償却資産）額最大値テキスト">
          <a:extLst>
            <a:ext uri="{FF2B5EF4-FFF2-40B4-BE49-F238E27FC236}">
              <a16:creationId xmlns:a16="http://schemas.microsoft.com/office/drawing/2014/main" id="{B8CB3552-43DE-4AD5-999E-185FC8299C64}"/>
            </a:ext>
          </a:extLst>
        </xdr:cNvPr>
        <xdr:cNvSpPr txBox="1"/>
      </xdr:nvSpPr>
      <xdr:spPr>
        <a:xfrm>
          <a:off x="9467850" y="1613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73809</xdr:rowOff>
    </xdr:from>
    <xdr:to>
      <xdr:col>55</xdr:col>
      <xdr:colOff>88900</xdr:colOff>
      <xdr:row>100</xdr:row>
      <xdr:rowOff>73809</xdr:rowOff>
    </xdr:to>
    <xdr:cxnSp macro="">
      <xdr:nvCxnSpPr>
        <xdr:cNvPr id="383" name="直線コネクタ 382">
          <a:extLst>
            <a:ext uri="{FF2B5EF4-FFF2-40B4-BE49-F238E27FC236}">
              <a16:creationId xmlns:a16="http://schemas.microsoft.com/office/drawing/2014/main" id="{41D2BE81-8397-4FE3-8532-C38C9EBDF5DF}"/>
            </a:ext>
          </a:extLst>
        </xdr:cNvPr>
        <xdr:cNvCxnSpPr/>
      </xdr:nvCxnSpPr>
      <xdr:spPr>
        <a:xfrm>
          <a:off x="9363075" y="163615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158484</xdr:rowOff>
    </xdr:from>
    <xdr:ext cx="599010" cy="259045"/>
    <xdr:sp macro="" textlink="">
      <xdr:nvSpPr>
        <xdr:cNvPr id="384" name="【港湾・漁港】&#10;一人当たり有形固定資産（償却資産）額平均値テキスト">
          <a:extLst>
            <a:ext uri="{FF2B5EF4-FFF2-40B4-BE49-F238E27FC236}">
              <a16:creationId xmlns:a16="http://schemas.microsoft.com/office/drawing/2014/main" id="{CFC9C906-067C-417B-9D38-D13586447381}"/>
            </a:ext>
          </a:extLst>
        </xdr:cNvPr>
        <xdr:cNvSpPr txBox="1"/>
      </xdr:nvSpPr>
      <xdr:spPr>
        <a:xfrm>
          <a:off x="9467850" y="174781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8607</xdr:rowOff>
    </xdr:from>
    <xdr:to>
      <xdr:col>55</xdr:col>
      <xdr:colOff>50800</xdr:colOff>
      <xdr:row>107</xdr:row>
      <xdr:rowOff>110207</xdr:rowOff>
    </xdr:to>
    <xdr:sp macro="" textlink="">
      <xdr:nvSpPr>
        <xdr:cNvPr id="385" name="フローチャート: 判断 384">
          <a:extLst>
            <a:ext uri="{FF2B5EF4-FFF2-40B4-BE49-F238E27FC236}">
              <a16:creationId xmlns:a16="http://schemas.microsoft.com/office/drawing/2014/main" id="{67A2FB89-91A4-4ADF-B2C4-538B5E6F0910}"/>
            </a:ext>
          </a:extLst>
        </xdr:cNvPr>
        <xdr:cNvSpPr/>
      </xdr:nvSpPr>
      <xdr:spPr>
        <a:xfrm>
          <a:off x="9401175" y="1749968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47230</xdr:rowOff>
    </xdr:from>
    <xdr:to>
      <xdr:col>50</xdr:col>
      <xdr:colOff>165100</xdr:colOff>
      <xdr:row>107</xdr:row>
      <xdr:rowOff>148830</xdr:rowOff>
    </xdr:to>
    <xdr:sp macro="" textlink="">
      <xdr:nvSpPr>
        <xdr:cNvPr id="386" name="フローチャート: 判断 385">
          <a:extLst>
            <a:ext uri="{FF2B5EF4-FFF2-40B4-BE49-F238E27FC236}">
              <a16:creationId xmlns:a16="http://schemas.microsoft.com/office/drawing/2014/main" id="{1EAA6D72-659B-4F07-A13A-396990ACD21D}"/>
            </a:ext>
          </a:extLst>
        </xdr:cNvPr>
        <xdr:cNvSpPr/>
      </xdr:nvSpPr>
      <xdr:spPr>
        <a:xfrm>
          <a:off x="8639175" y="175383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170166</xdr:rowOff>
    </xdr:from>
    <xdr:to>
      <xdr:col>46</xdr:col>
      <xdr:colOff>38100</xdr:colOff>
      <xdr:row>107</xdr:row>
      <xdr:rowOff>100316</xdr:rowOff>
    </xdr:to>
    <xdr:sp macro="" textlink="">
      <xdr:nvSpPr>
        <xdr:cNvPr id="387" name="フローチャート: 判断 386">
          <a:extLst>
            <a:ext uri="{FF2B5EF4-FFF2-40B4-BE49-F238E27FC236}">
              <a16:creationId xmlns:a16="http://schemas.microsoft.com/office/drawing/2014/main" id="{796540EE-F203-4B66-9B2C-35CE48DD8A0A}"/>
            </a:ext>
          </a:extLst>
        </xdr:cNvPr>
        <xdr:cNvSpPr/>
      </xdr:nvSpPr>
      <xdr:spPr>
        <a:xfrm>
          <a:off x="7839075" y="1748661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43027</xdr:rowOff>
    </xdr:from>
    <xdr:to>
      <xdr:col>41</xdr:col>
      <xdr:colOff>101600</xdr:colOff>
      <xdr:row>107</xdr:row>
      <xdr:rowOff>144627</xdr:rowOff>
    </xdr:to>
    <xdr:sp macro="" textlink="">
      <xdr:nvSpPr>
        <xdr:cNvPr id="388" name="フローチャート: 判断 387">
          <a:extLst>
            <a:ext uri="{FF2B5EF4-FFF2-40B4-BE49-F238E27FC236}">
              <a16:creationId xmlns:a16="http://schemas.microsoft.com/office/drawing/2014/main" id="{FC4157B2-3320-4FA7-9FD7-E91D0EB542E7}"/>
            </a:ext>
          </a:extLst>
        </xdr:cNvPr>
        <xdr:cNvSpPr/>
      </xdr:nvSpPr>
      <xdr:spPr>
        <a:xfrm>
          <a:off x="7029450" y="175341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16101</xdr:rowOff>
    </xdr:from>
    <xdr:to>
      <xdr:col>36</xdr:col>
      <xdr:colOff>165100</xdr:colOff>
      <xdr:row>107</xdr:row>
      <xdr:rowOff>117701</xdr:rowOff>
    </xdr:to>
    <xdr:sp macro="" textlink="">
      <xdr:nvSpPr>
        <xdr:cNvPr id="389" name="フローチャート: 判断 388">
          <a:extLst>
            <a:ext uri="{FF2B5EF4-FFF2-40B4-BE49-F238E27FC236}">
              <a16:creationId xmlns:a16="http://schemas.microsoft.com/office/drawing/2014/main" id="{D4D63BBD-BDB9-4325-ABD7-19FD93304845}"/>
            </a:ext>
          </a:extLst>
        </xdr:cNvPr>
        <xdr:cNvSpPr/>
      </xdr:nvSpPr>
      <xdr:spPr>
        <a:xfrm>
          <a:off x="6238875" y="1750400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EBF1615C-804E-4AA6-B1DD-9A40158D4732}"/>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EC04448C-AE9F-4C1D-B402-8D89A1C411E8}"/>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7A9EF69C-CC14-44A7-85D0-08D5A9616EAB}"/>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62D7BBCC-198F-4AEE-9EC9-B894F264C681}"/>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D2552162-EB98-4494-9BB9-E02B6D5466B6}"/>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100616</xdr:rowOff>
    </xdr:from>
    <xdr:to>
      <xdr:col>41</xdr:col>
      <xdr:colOff>101600</xdr:colOff>
      <xdr:row>109</xdr:row>
      <xdr:rowOff>30766</xdr:rowOff>
    </xdr:to>
    <xdr:sp macro="" textlink="">
      <xdr:nvSpPr>
        <xdr:cNvPr id="395" name="楕円 394">
          <a:extLst>
            <a:ext uri="{FF2B5EF4-FFF2-40B4-BE49-F238E27FC236}">
              <a16:creationId xmlns:a16="http://schemas.microsoft.com/office/drawing/2014/main" id="{5527A8F5-F7A7-4C96-8642-10E15A75ADCC}"/>
            </a:ext>
          </a:extLst>
        </xdr:cNvPr>
        <xdr:cNvSpPr/>
      </xdr:nvSpPr>
      <xdr:spPr>
        <a:xfrm>
          <a:off x="7029450" y="177631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105</xdr:row>
      <xdr:rowOff>165357</xdr:rowOff>
    </xdr:from>
    <xdr:ext cx="599010" cy="259045"/>
    <xdr:sp macro="" textlink="">
      <xdr:nvSpPr>
        <xdr:cNvPr id="396" name="n_1aveValue【港湾・漁港】&#10;一人当たり有形固定資産（償却資産）額">
          <a:extLst>
            <a:ext uri="{FF2B5EF4-FFF2-40B4-BE49-F238E27FC236}">
              <a16:creationId xmlns:a16="http://schemas.microsoft.com/office/drawing/2014/main" id="{50D4AA32-4DB4-4525-A30B-E5143363D75B}"/>
            </a:ext>
          </a:extLst>
        </xdr:cNvPr>
        <xdr:cNvSpPr txBox="1"/>
      </xdr:nvSpPr>
      <xdr:spPr>
        <a:xfrm>
          <a:off x="8399995" y="1730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116843</xdr:rowOff>
    </xdr:from>
    <xdr:ext cx="599010" cy="259045"/>
    <xdr:sp macro="" textlink="">
      <xdr:nvSpPr>
        <xdr:cNvPr id="397" name="n_2aveValue【港湾・漁港】&#10;一人当たり有形固定資産（償却資産）額">
          <a:extLst>
            <a:ext uri="{FF2B5EF4-FFF2-40B4-BE49-F238E27FC236}">
              <a16:creationId xmlns:a16="http://schemas.microsoft.com/office/drawing/2014/main" id="{355EC54B-5A99-4CA6-AC75-751964A283C5}"/>
            </a:ext>
          </a:extLst>
        </xdr:cNvPr>
        <xdr:cNvSpPr txBox="1"/>
      </xdr:nvSpPr>
      <xdr:spPr>
        <a:xfrm>
          <a:off x="7609420" y="1726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161154</xdr:rowOff>
    </xdr:from>
    <xdr:ext cx="599010" cy="259045"/>
    <xdr:sp macro="" textlink="">
      <xdr:nvSpPr>
        <xdr:cNvPr id="398" name="n_3aveValue【港湾・漁港】&#10;一人当たり有形固定資産（償却資産）額">
          <a:extLst>
            <a:ext uri="{FF2B5EF4-FFF2-40B4-BE49-F238E27FC236}">
              <a16:creationId xmlns:a16="http://schemas.microsoft.com/office/drawing/2014/main" id="{91884276-81C1-4CD5-95CE-8CDDAA2B1639}"/>
            </a:ext>
          </a:extLst>
        </xdr:cNvPr>
        <xdr:cNvSpPr txBox="1"/>
      </xdr:nvSpPr>
      <xdr:spPr>
        <a:xfrm>
          <a:off x="6818845" y="1730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134228</xdr:rowOff>
    </xdr:from>
    <xdr:ext cx="599010" cy="259045"/>
    <xdr:sp macro="" textlink="">
      <xdr:nvSpPr>
        <xdr:cNvPr id="399" name="n_4aveValue【港湾・漁港】&#10;一人当たり有形固定資産（償却資産）額">
          <a:extLst>
            <a:ext uri="{FF2B5EF4-FFF2-40B4-BE49-F238E27FC236}">
              <a16:creationId xmlns:a16="http://schemas.microsoft.com/office/drawing/2014/main" id="{F0877964-68E6-4566-8958-9F4935122F47}"/>
            </a:ext>
          </a:extLst>
        </xdr:cNvPr>
        <xdr:cNvSpPr txBox="1"/>
      </xdr:nvSpPr>
      <xdr:spPr>
        <a:xfrm>
          <a:off x="6009220" y="1727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21893</xdr:rowOff>
    </xdr:from>
    <xdr:ext cx="378565" cy="259045"/>
    <xdr:sp macro="" textlink="">
      <xdr:nvSpPr>
        <xdr:cNvPr id="400" name="n_3mainValue【港湾・漁港】&#10;一人当たり有形固定資産（償却資産）額">
          <a:extLst>
            <a:ext uri="{FF2B5EF4-FFF2-40B4-BE49-F238E27FC236}">
              <a16:creationId xmlns:a16="http://schemas.microsoft.com/office/drawing/2014/main" id="{EEC7A626-221A-4568-9A71-973CC5193599}"/>
            </a:ext>
          </a:extLst>
        </xdr:cNvPr>
        <xdr:cNvSpPr txBox="1"/>
      </xdr:nvSpPr>
      <xdr:spPr>
        <a:xfrm>
          <a:off x="6906842" y="17852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1" name="正方形/長方形 400">
          <a:extLst>
            <a:ext uri="{FF2B5EF4-FFF2-40B4-BE49-F238E27FC236}">
              <a16:creationId xmlns:a16="http://schemas.microsoft.com/office/drawing/2014/main" id="{86F12E26-3127-4B74-9EB9-20370F01DCC7}"/>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2" name="正方形/長方形 401">
          <a:extLst>
            <a:ext uri="{FF2B5EF4-FFF2-40B4-BE49-F238E27FC236}">
              <a16:creationId xmlns:a16="http://schemas.microsoft.com/office/drawing/2014/main" id="{5736E7BC-4555-4392-83D9-0F6668A2F476}"/>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3" name="正方形/長方形 402">
          <a:extLst>
            <a:ext uri="{FF2B5EF4-FFF2-40B4-BE49-F238E27FC236}">
              <a16:creationId xmlns:a16="http://schemas.microsoft.com/office/drawing/2014/main" id="{06357331-0E52-455C-A62B-010E18D1A85C}"/>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4" name="正方形/長方形 403">
          <a:extLst>
            <a:ext uri="{FF2B5EF4-FFF2-40B4-BE49-F238E27FC236}">
              <a16:creationId xmlns:a16="http://schemas.microsoft.com/office/drawing/2014/main" id="{CFE70B7A-E213-45B6-B003-0DA10D1C6F85}"/>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5" name="正方形/長方形 404">
          <a:extLst>
            <a:ext uri="{FF2B5EF4-FFF2-40B4-BE49-F238E27FC236}">
              <a16:creationId xmlns:a16="http://schemas.microsoft.com/office/drawing/2014/main" id="{84EC7962-8F03-415D-9A04-3A07DAB96F3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6" name="正方形/長方形 405">
          <a:extLst>
            <a:ext uri="{FF2B5EF4-FFF2-40B4-BE49-F238E27FC236}">
              <a16:creationId xmlns:a16="http://schemas.microsoft.com/office/drawing/2014/main" id="{D7AB8952-4FEC-4871-B616-F9956014DE89}"/>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7" name="正方形/長方形 406">
          <a:extLst>
            <a:ext uri="{FF2B5EF4-FFF2-40B4-BE49-F238E27FC236}">
              <a16:creationId xmlns:a16="http://schemas.microsoft.com/office/drawing/2014/main" id="{A5E75E5D-A248-4EE7-91E8-2A87C281D6D4}"/>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正方形/長方形 407">
          <a:extLst>
            <a:ext uri="{FF2B5EF4-FFF2-40B4-BE49-F238E27FC236}">
              <a16:creationId xmlns:a16="http://schemas.microsoft.com/office/drawing/2014/main" id="{89687429-9660-4F09-B19F-301F8378ED4A}"/>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9" name="テキスト ボックス 408">
          <a:extLst>
            <a:ext uri="{FF2B5EF4-FFF2-40B4-BE49-F238E27FC236}">
              <a16:creationId xmlns:a16="http://schemas.microsoft.com/office/drawing/2014/main" id="{B38EDD2E-81FC-4426-A58E-2B2511CA0CB2}"/>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0" name="直線コネクタ 409">
          <a:extLst>
            <a:ext uri="{FF2B5EF4-FFF2-40B4-BE49-F238E27FC236}">
              <a16:creationId xmlns:a16="http://schemas.microsoft.com/office/drawing/2014/main" id="{E224AFDC-57A1-43B8-BA4C-C67B4733BC53}"/>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1" name="テキスト ボックス 410">
          <a:extLst>
            <a:ext uri="{FF2B5EF4-FFF2-40B4-BE49-F238E27FC236}">
              <a16:creationId xmlns:a16="http://schemas.microsoft.com/office/drawing/2014/main" id="{5C08BCBC-94DC-494A-92E4-B65ABB3E4A7C}"/>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2" name="直線コネクタ 411">
          <a:extLst>
            <a:ext uri="{FF2B5EF4-FFF2-40B4-BE49-F238E27FC236}">
              <a16:creationId xmlns:a16="http://schemas.microsoft.com/office/drawing/2014/main" id="{95C74E87-A8FC-4855-B110-C6C7AA70E8C7}"/>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3" name="テキスト ボックス 412">
          <a:extLst>
            <a:ext uri="{FF2B5EF4-FFF2-40B4-BE49-F238E27FC236}">
              <a16:creationId xmlns:a16="http://schemas.microsoft.com/office/drawing/2014/main" id="{F2B8E158-8102-43FE-B3C0-F05A6A2ACAB6}"/>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4" name="直線コネクタ 413">
          <a:extLst>
            <a:ext uri="{FF2B5EF4-FFF2-40B4-BE49-F238E27FC236}">
              <a16:creationId xmlns:a16="http://schemas.microsoft.com/office/drawing/2014/main" id="{CBCCFDF8-2C7A-4F2D-92F5-7C466F615844}"/>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5" name="テキスト ボックス 414">
          <a:extLst>
            <a:ext uri="{FF2B5EF4-FFF2-40B4-BE49-F238E27FC236}">
              <a16:creationId xmlns:a16="http://schemas.microsoft.com/office/drawing/2014/main" id="{374D86D1-62C0-4B8F-B1FB-F0FAAFDA03BE}"/>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6" name="直線コネクタ 415">
          <a:extLst>
            <a:ext uri="{FF2B5EF4-FFF2-40B4-BE49-F238E27FC236}">
              <a16:creationId xmlns:a16="http://schemas.microsoft.com/office/drawing/2014/main" id="{60F92B47-BC5D-45A8-BEB7-2CA5323C345D}"/>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7" name="テキスト ボックス 416">
          <a:extLst>
            <a:ext uri="{FF2B5EF4-FFF2-40B4-BE49-F238E27FC236}">
              <a16:creationId xmlns:a16="http://schemas.microsoft.com/office/drawing/2014/main" id="{5AB66890-80F6-4E4C-960F-8F91C1B1F75A}"/>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8" name="直線コネクタ 417">
          <a:extLst>
            <a:ext uri="{FF2B5EF4-FFF2-40B4-BE49-F238E27FC236}">
              <a16:creationId xmlns:a16="http://schemas.microsoft.com/office/drawing/2014/main" id="{DBD0E4E9-64A2-47D9-99EC-B230A07A5711}"/>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9" name="テキスト ボックス 418">
          <a:extLst>
            <a:ext uri="{FF2B5EF4-FFF2-40B4-BE49-F238E27FC236}">
              <a16:creationId xmlns:a16="http://schemas.microsoft.com/office/drawing/2014/main" id="{ED6BF067-2A0C-4A86-890B-3DB47F7033A9}"/>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0" name="直線コネクタ 419">
          <a:extLst>
            <a:ext uri="{FF2B5EF4-FFF2-40B4-BE49-F238E27FC236}">
              <a16:creationId xmlns:a16="http://schemas.microsoft.com/office/drawing/2014/main" id="{4416BC3A-D7AF-465F-AB1A-D228DC5D5EAB}"/>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1" name="テキスト ボックス 420">
          <a:extLst>
            <a:ext uri="{FF2B5EF4-FFF2-40B4-BE49-F238E27FC236}">
              <a16:creationId xmlns:a16="http://schemas.microsoft.com/office/drawing/2014/main" id="{5B6C9362-33B6-41CF-BD88-8D88C95154A1}"/>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2" name="直線コネクタ 421">
          <a:extLst>
            <a:ext uri="{FF2B5EF4-FFF2-40B4-BE49-F238E27FC236}">
              <a16:creationId xmlns:a16="http://schemas.microsoft.com/office/drawing/2014/main" id="{592D483C-08E8-4FD3-A1D1-545DC0E99177}"/>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3" name="テキスト ボックス 422">
          <a:extLst>
            <a:ext uri="{FF2B5EF4-FFF2-40B4-BE49-F238E27FC236}">
              <a16:creationId xmlns:a16="http://schemas.microsoft.com/office/drawing/2014/main" id="{4DFB6C8C-9DCE-4C4D-ADE1-87F7AB6252F2}"/>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4" name="直線コネクタ 423">
          <a:extLst>
            <a:ext uri="{FF2B5EF4-FFF2-40B4-BE49-F238E27FC236}">
              <a16:creationId xmlns:a16="http://schemas.microsoft.com/office/drawing/2014/main" id="{FD95969E-36B1-4A2B-B6C5-9EBEB6D043FB}"/>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5" name="【認定こども園・幼稚園・保育所】&#10;有形固定資産減価償却率グラフ枠">
          <a:extLst>
            <a:ext uri="{FF2B5EF4-FFF2-40B4-BE49-F238E27FC236}">
              <a16:creationId xmlns:a16="http://schemas.microsoft.com/office/drawing/2014/main" id="{F62E0708-5F20-4227-BED9-F1A9F691CE6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6" name="直線コネクタ 425">
          <a:extLst>
            <a:ext uri="{FF2B5EF4-FFF2-40B4-BE49-F238E27FC236}">
              <a16:creationId xmlns:a16="http://schemas.microsoft.com/office/drawing/2014/main" id="{CFF6E892-6E3F-405F-9FC8-A3070A6585A7}"/>
            </a:ext>
          </a:extLst>
        </xdr:cNvPr>
        <xdr:cNvCxnSpPr/>
      </xdr:nvCxnSpPr>
      <xdr:spPr>
        <a:xfrm flipV="1">
          <a:off x="14696439" y="5496288"/>
          <a:ext cx="0" cy="1406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7" name="【認定こども園・幼稚園・保育所】&#10;有形固定資産減価償却率最小値テキスト">
          <a:extLst>
            <a:ext uri="{FF2B5EF4-FFF2-40B4-BE49-F238E27FC236}">
              <a16:creationId xmlns:a16="http://schemas.microsoft.com/office/drawing/2014/main" id="{F13703A9-A49A-4F24-B9D5-ABEC3A08E88A}"/>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8" name="直線コネクタ 427">
          <a:extLst>
            <a:ext uri="{FF2B5EF4-FFF2-40B4-BE49-F238E27FC236}">
              <a16:creationId xmlns:a16="http://schemas.microsoft.com/office/drawing/2014/main" id="{2CA542EB-2EE8-438F-B143-657CD0026780}"/>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9" name="【認定こども園・幼稚園・保育所】&#10;有形固定資産減価償却率最大値テキスト">
          <a:extLst>
            <a:ext uri="{FF2B5EF4-FFF2-40B4-BE49-F238E27FC236}">
              <a16:creationId xmlns:a16="http://schemas.microsoft.com/office/drawing/2014/main" id="{375F595C-48AD-4434-936F-CA49BEE3A3A8}"/>
            </a:ext>
          </a:extLst>
        </xdr:cNvPr>
        <xdr:cNvSpPr txBox="1"/>
      </xdr:nvSpPr>
      <xdr:spPr>
        <a:xfrm>
          <a:off x="14735175" y="52842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30" name="直線コネクタ 429">
          <a:extLst>
            <a:ext uri="{FF2B5EF4-FFF2-40B4-BE49-F238E27FC236}">
              <a16:creationId xmlns:a16="http://schemas.microsoft.com/office/drawing/2014/main" id="{A1997768-E694-4A15-8A67-59C5B527FFE3}"/>
            </a:ext>
          </a:extLst>
        </xdr:cNvPr>
        <xdr:cNvCxnSpPr/>
      </xdr:nvCxnSpPr>
      <xdr:spPr>
        <a:xfrm>
          <a:off x="14611350" y="54962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170378</xdr:rowOff>
    </xdr:from>
    <xdr:ext cx="405111" cy="259045"/>
    <xdr:sp macro="" textlink="">
      <xdr:nvSpPr>
        <xdr:cNvPr id="431" name="【認定こども園・幼稚園・保育所】&#10;有形固定資産減価償却率平均値テキスト">
          <a:extLst>
            <a:ext uri="{FF2B5EF4-FFF2-40B4-BE49-F238E27FC236}">
              <a16:creationId xmlns:a16="http://schemas.microsoft.com/office/drawing/2014/main" id="{90933724-6BDF-4F5D-9CE7-778250206131}"/>
            </a:ext>
          </a:extLst>
        </xdr:cNvPr>
        <xdr:cNvSpPr txBox="1"/>
      </xdr:nvSpPr>
      <xdr:spPr>
        <a:xfrm>
          <a:off x="14735175" y="6161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432" name="フローチャート: 判断 431">
          <a:extLst>
            <a:ext uri="{FF2B5EF4-FFF2-40B4-BE49-F238E27FC236}">
              <a16:creationId xmlns:a16="http://schemas.microsoft.com/office/drawing/2014/main" id="{E5D9B81D-00D9-4CD0-BB90-5104F8E7D123}"/>
            </a:ext>
          </a:extLst>
        </xdr:cNvPr>
        <xdr:cNvSpPr/>
      </xdr:nvSpPr>
      <xdr:spPr>
        <a:xfrm>
          <a:off x="14649450" y="618317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433" name="フローチャート: 判断 432">
          <a:extLst>
            <a:ext uri="{FF2B5EF4-FFF2-40B4-BE49-F238E27FC236}">
              <a16:creationId xmlns:a16="http://schemas.microsoft.com/office/drawing/2014/main" id="{C103CAE2-0331-4E84-8FB9-3CC86CCF95AE}"/>
            </a:ext>
          </a:extLst>
        </xdr:cNvPr>
        <xdr:cNvSpPr/>
      </xdr:nvSpPr>
      <xdr:spPr>
        <a:xfrm>
          <a:off x="13887450" y="617510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434" name="フローチャート: 判断 433">
          <a:extLst>
            <a:ext uri="{FF2B5EF4-FFF2-40B4-BE49-F238E27FC236}">
              <a16:creationId xmlns:a16="http://schemas.microsoft.com/office/drawing/2014/main" id="{4294DB10-1460-4737-AB2D-7E696EE248EA}"/>
            </a:ext>
          </a:extLst>
        </xdr:cNvPr>
        <xdr:cNvSpPr/>
      </xdr:nvSpPr>
      <xdr:spPr>
        <a:xfrm>
          <a:off x="13096875" y="61274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35" name="フローチャート: 判断 434">
          <a:extLst>
            <a:ext uri="{FF2B5EF4-FFF2-40B4-BE49-F238E27FC236}">
              <a16:creationId xmlns:a16="http://schemas.microsoft.com/office/drawing/2014/main" id="{B323D808-F805-42C0-96C2-17B027D9EAF6}"/>
            </a:ext>
          </a:extLst>
        </xdr:cNvPr>
        <xdr:cNvSpPr/>
      </xdr:nvSpPr>
      <xdr:spPr>
        <a:xfrm>
          <a:off x="12296775" y="61454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131536</xdr:rowOff>
    </xdr:from>
    <xdr:to>
      <xdr:col>67</xdr:col>
      <xdr:colOff>101600</xdr:colOff>
      <xdr:row>38</xdr:row>
      <xdr:rowOff>61686</xdr:rowOff>
    </xdr:to>
    <xdr:sp macro="" textlink="">
      <xdr:nvSpPr>
        <xdr:cNvPr id="436" name="フローチャート: 判断 435">
          <a:extLst>
            <a:ext uri="{FF2B5EF4-FFF2-40B4-BE49-F238E27FC236}">
              <a16:creationId xmlns:a16="http://schemas.microsoft.com/office/drawing/2014/main" id="{1CB0C573-9DFA-4DA6-BE49-C8BA11196452}"/>
            </a:ext>
          </a:extLst>
        </xdr:cNvPr>
        <xdr:cNvSpPr/>
      </xdr:nvSpPr>
      <xdr:spPr>
        <a:xfrm>
          <a:off x="11487150" y="61322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9C13D26-4980-4B52-89C8-74E517D0D2E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E323D4BB-CEEA-4AE1-8C13-B68F65ADAF88}"/>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B20A00CE-E29C-4572-BA8B-3A68C0592437}"/>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BA14A1C7-A5B4-4D63-8058-34E8A83F1C84}"/>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CB1DD6D0-2D03-4D50-820C-121E27B66A24}"/>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40</xdr:row>
      <xdr:rowOff>30299</xdr:rowOff>
    </xdr:from>
    <xdr:to>
      <xdr:col>72</xdr:col>
      <xdr:colOff>38100</xdr:colOff>
      <xdr:row>40</xdr:row>
      <xdr:rowOff>131899</xdr:rowOff>
    </xdr:to>
    <xdr:sp macro="" textlink="">
      <xdr:nvSpPr>
        <xdr:cNvPr id="442" name="楕円 441">
          <a:extLst>
            <a:ext uri="{FF2B5EF4-FFF2-40B4-BE49-F238E27FC236}">
              <a16:creationId xmlns:a16="http://schemas.microsoft.com/office/drawing/2014/main" id="{499FDC03-77DC-4C7A-9277-BEABAA4466C9}"/>
            </a:ext>
          </a:extLst>
        </xdr:cNvPr>
        <xdr:cNvSpPr/>
      </xdr:nvSpPr>
      <xdr:spPr>
        <a:xfrm>
          <a:off x="12296775" y="651364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133730</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FD214D42-1D1C-4D3F-B0E5-2B97F6BD1CBB}"/>
            </a:ext>
          </a:extLst>
        </xdr:cNvPr>
        <xdr:cNvSpPr txBox="1"/>
      </xdr:nvSpPr>
      <xdr:spPr>
        <a:xfrm>
          <a:off x="13745219" y="597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BE46B740-357A-4CF1-BCEA-4CFF2160736C}"/>
            </a:ext>
          </a:extLst>
        </xdr:cNvPr>
        <xdr:cNvSpPr txBox="1"/>
      </xdr:nvSpPr>
      <xdr:spPr>
        <a:xfrm>
          <a:off x="12964169" y="591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1AD5E9A2-C8FE-4CCF-A19C-3B9193AA5633}"/>
            </a:ext>
          </a:extLst>
        </xdr:cNvPr>
        <xdr:cNvSpPr txBox="1"/>
      </xdr:nvSpPr>
      <xdr:spPr>
        <a:xfrm>
          <a:off x="12164069" y="593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78213</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166A6E30-90BC-4A58-8CD4-87743F223B31}"/>
            </a:ext>
          </a:extLst>
        </xdr:cNvPr>
        <xdr:cNvSpPr txBox="1"/>
      </xdr:nvSpPr>
      <xdr:spPr>
        <a:xfrm>
          <a:off x="11354444" y="591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123026</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B501BE74-F55C-45CC-95DB-960904CC7928}"/>
            </a:ext>
          </a:extLst>
        </xdr:cNvPr>
        <xdr:cNvSpPr txBox="1"/>
      </xdr:nvSpPr>
      <xdr:spPr>
        <a:xfrm>
          <a:off x="12164069" y="6612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91A12489-40E6-4B8B-A2EB-ABF9635A5CD1}"/>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3968DC11-5091-4F0C-BC03-C83FA135F92D}"/>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DF12ADC-1257-49AE-97F9-F25CE2CDEC87}"/>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25A2A58B-4F55-43DF-AD16-BDECA246B7E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8213DB5B-2DE5-4693-9653-4E3F07AC6146}"/>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ED4BAD0-B423-4EE8-8047-3C8032B6001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7F38EEC4-ACBD-43F8-9540-BEED52EA090D}"/>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BE05FD1C-B3BC-47CB-B8C2-78B04574937D}"/>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467A96CC-4FB2-468F-A21B-832FEFEDCEEC}"/>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19480CE3-6FD4-472A-B0E7-607BC747FD19}"/>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3D0097E2-FAC1-4B36-8E38-DB5947F496BB}"/>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2B6C2EC-C2C8-41FF-A143-E1A7150BA1B7}"/>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1B81420D-6BCC-4895-844B-93BB98FC2DD9}"/>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F8419812-8E76-4EA6-8DF6-752C2414D6BF}"/>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92B2EE2E-9ED3-4E18-A6D1-7D6B6E8AD591}"/>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595429EF-CCB4-4D44-8D6A-F661665653EE}"/>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1BD748AE-6424-42E9-9ADC-A8DBFCA805D1}"/>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E1130F1-FF08-4561-A2D4-1EA9D599E1D1}"/>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C7C64461-7F6E-46C0-9361-DAEED00AFC0D}"/>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ACEC509C-E80D-439F-852C-7DFFC1F4A5DE}"/>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99119E6B-F255-44CA-9310-239A7715D968}"/>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469" name="直線コネクタ 468">
          <a:extLst>
            <a:ext uri="{FF2B5EF4-FFF2-40B4-BE49-F238E27FC236}">
              <a16:creationId xmlns:a16="http://schemas.microsoft.com/office/drawing/2014/main" id="{93874E2C-8CB3-498F-BFA6-6850663EBFE1}"/>
            </a:ext>
          </a:extLst>
        </xdr:cNvPr>
        <xdr:cNvCxnSpPr/>
      </xdr:nvCxnSpPr>
      <xdr:spPr>
        <a:xfrm flipV="1">
          <a:off x="19954239" y="5674360"/>
          <a:ext cx="0" cy="10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2D7DCD26-EE8C-48D1-B3B2-D7DD4A972036}"/>
            </a:ext>
          </a:extLst>
        </xdr:cNvPr>
        <xdr:cNvSpPr txBox="1"/>
      </xdr:nvSpPr>
      <xdr:spPr>
        <a:xfrm>
          <a:off x="19992975" y="67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1" name="直線コネクタ 470">
          <a:extLst>
            <a:ext uri="{FF2B5EF4-FFF2-40B4-BE49-F238E27FC236}">
              <a16:creationId xmlns:a16="http://schemas.microsoft.com/office/drawing/2014/main" id="{514DAC3B-7D87-4F12-B7BB-CD5A0E2A8B4E}"/>
            </a:ext>
          </a:extLst>
        </xdr:cNvPr>
        <xdr:cNvCxnSpPr/>
      </xdr:nvCxnSpPr>
      <xdr:spPr>
        <a:xfrm>
          <a:off x="19878675" y="67635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DA2D7910-8CA4-4D72-B8F7-EC320F45D574}"/>
            </a:ext>
          </a:extLst>
        </xdr:cNvPr>
        <xdr:cNvSpPr txBox="1"/>
      </xdr:nvSpPr>
      <xdr:spPr>
        <a:xfrm>
          <a:off x="19992975" y="545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473" name="直線コネクタ 472">
          <a:extLst>
            <a:ext uri="{FF2B5EF4-FFF2-40B4-BE49-F238E27FC236}">
              <a16:creationId xmlns:a16="http://schemas.microsoft.com/office/drawing/2014/main" id="{900C11FC-9194-4665-8DAF-CFE9B8B11238}"/>
            </a:ext>
          </a:extLst>
        </xdr:cNvPr>
        <xdr:cNvCxnSpPr/>
      </xdr:nvCxnSpPr>
      <xdr:spPr>
        <a:xfrm>
          <a:off x="19878675" y="56743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42689</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6D5F40EB-357E-420B-A4E1-70A8B3DAB0B4}"/>
            </a:ext>
          </a:extLst>
        </xdr:cNvPr>
        <xdr:cNvSpPr txBox="1"/>
      </xdr:nvSpPr>
      <xdr:spPr>
        <a:xfrm>
          <a:off x="19992975" y="6370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75" name="フローチャート: 判断 474">
          <a:extLst>
            <a:ext uri="{FF2B5EF4-FFF2-40B4-BE49-F238E27FC236}">
              <a16:creationId xmlns:a16="http://schemas.microsoft.com/office/drawing/2014/main" id="{41898128-029F-49B5-9301-655EF60CB4B6}"/>
            </a:ext>
          </a:extLst>
        </xdr:cNvPr>
        <xdr:cNvSpPr/>
      </xdr:nvSpPr>
      <xdr:spPr>
        <a:xfrm>
          <a:off x="19897725" y="63920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476" name="フローチャート: 判断 475">
          <a:extLst>
            <a:ext uri="{FF2B5EF4-FFF2-40B4-BE49-F238E27FC236}">
              <a16:creationId xmlns:a16="http://schemas.microsoft.com/office/drawing/2014/main" id="{A3F811CF-6CDF-48BC-9063-EEA372A9BEA4}"/>
            </a:ext>
          </a:extLst>
        </xdr:cNvPr>
        <xdr:cNvSpPr/>
      </xdr:nvSpPr>
      <xdr:spPr>
        <a:xfrm>
          <a:off x="19154775" y="64002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477" name="フローチャート: 判断 476">
          <a:extLst>
            <a:ext uri="{FF2B5EF4-FFF2-40B4-BE49-F238E27FC236}">
              <a16:creationId xmlns:a16="http://schemas.microsoft.com/office/drawing/2014/main" id="{0A7BB1A6-BF1F-4531-8D04-900CC7049E52}"/>
            </a:ext>
          </a:extLst>
        </xdr:cNvPr>
        <xdr:cNvSpPr/>
      </xdr:nvSpPr>
      <xdr:spPr>
        <a:xfrm>
          <a:off x="18345150" y="63737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89408</xdr:rowOff>
    </xdr:from>
    <xdr:to>
      <xdr:col>102</xdr:col>
      <xdr:colOff>165100</xdr:colOff>
      <xdr:row>40</xdr:row>
      <xdr:rowOff>19558</xdr:rowOff>
    </xdr:to>
    <xdr:sp macro="" textlink="">
      <xdr:nvSpPr>
        <xdr:cNvPr id="478" name="フローチャート: 判断 477">
          <a:extLst>
            <a:ext uri="{FF2B5EF4-FFF2-40B4-BE49-F238E27FC236}">
              <a16:creationId xmlns:a16="http://schemas.microsoft.com/office/drawing/2014/main" id="{9F8782B4-583E-483E-97CB-9D5F6AEEF54A}"/>
            </a:ext>
          </a:extLst>
        </xdr:cNvPr>
        <xdr:cNvSpPr/>
      </xdr:nvSpPr>
      <xdr:spPr>
        <a:xfrm>
          <a:off x="17554575" y="64108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91694</xdr:rowOff>
    </xdr:from>
    <xdr:to>
      <xdr:col>98</xdr:col>
      <xdr:colOff>38100</xdr:colOff>
      <xdr:row>40</xdr:row>
      <xdr:rowOff>21844</xdr:rowOff>
    </xdr:to>
    <xdr:sp macro="" textlink="">
      <xdr:nvSpPr>
        <xdr:cNvPr id="479" name="フローチャート: 判断 478">
          <a:extLst>
            <a:ext uri="{FF2B5EF4-FFF2-40B4-BE49-F238E27FC236}">
              <a16:creationId xmlns:a16="http://schemas.microsoft.com/office/drawing/2014/main" id="{BD79C645-AFAD-43DF-9999-E746CA1647D1}"/>
            </a:ext>
          </a:extLst>
        </xdr:cNvPr>
        <xdr:cNvSpPr/>
      </xdr:nvSpPr>
      <xdr:spPr>
        <a:xfrm>
          <a:off x="16754475" y="64131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5140AF6-7EC3-4AE5-9FD2-FC62126A56BC}"/>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2AA069B-E881-4943-B84B-B1BD87F98EBC}"/>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E66CAAF-5631-4CD1-9D14-8132FFEB0786}"/>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1FD405F-044C-4905-BDC4-BFA58E79AE6A}"/>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A1BFC50-0746-473A-924A-9777FA707D2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96266</xdr:rowOff>
    </xdr:from>
    <xdr:to>
      <xdr:col>102</xdr:col>
      <xdr:colOff>165100</xdr:colOff>
      <xdr:row>41</xdr:row>
      <xdr:rowOff>26416</xdr:rowOff>
    </xdr:to>
    <xdr:sp macro="" textlink="">
      <xdr:nvSpPr>
        <xdr:cNvPr id="485" name="楕円 484">
          <a:extLst>
            <a:ext uri="{FF2B5EF4-FFF2-40B4-BE49-F238E27FC236}">
              <a16:creationId xmlns:a16="http://schemas.microsoft.com/office/drawing/2014/main" id="{E1C12485-DEF6-4B70-84AB-1D9EA29B0980}"/>
            </a:ext>
          </a:extLst>
        </xdr:cNvPr>
        <xdr:cNvSpPr/>
      </xdr:nvSpPr>
      <xdr:spPr>
        <a:xfrm>
          <a:off x="17554575" y="65827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22369</xdr:rowOff>
    </xdr:from>
    <xdr:ext cx="469744" cy="259045"/>
    <xdr:sp macro="" textlink="">
      <xdr:nvSpPr>
        <xdr:cNvPr id="486" name="n_1aveValue【認定こども園・幼稚園・保育所】&#10;一人当たり面積">
          <a:extLst>
            <a:ext uri="{FF2B5EF4-FFF2-40B4-BE49-F238E27FC236}">
              <a16:creationId xmlns:a16="http://schemas.microsoft.com/office/drawing/2014/main" id="{F4124EE5-F780-4510-9887-10BC5233F4E8}"/>
            </a:ext>
          </a:extLst>
        </xdr:cNvPr>
        <xdr:cNvSpPr txBox="1"/>
      </xdr:nvSpPr>
      <xdr:spPr>
        <a:xfrm>
          <a:off x="18983402" y="618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487" name="n_2aveValue【認定こども園・幼稚園・保育所】&#10;一人当たり面積">
          <a:extLst>
            <a:ext uri="{FF2B5EF4-FFF2-40B4-BE49-F238E27FC236}">
              <a16:creationId xmlns:a16="http://schemas.microsoft.com/office/drawing/2014/main" id="{4E7ACF8D-52B0-42D4-8BE7-EE455E0927C7}"/>
            </a:ext>
          </a:extLst>
        </xdr:cNvPr>
        <xdr:cNvSpPr txBox="1"/>
      </xdr:nvSpPr>
      <xdr:spPr>
        <a:xfrm>
          <a:off x="18183302" y="616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36085</xdr:rowOff>
    </xdr:from>
    <xdr:ext cx="469744" cy="259045"/>
    <xdr:sp macro="" textlink="">
      <xdr:nvSpPr>
        <xdr:cNvPr id="488" name="n_3aveValue【認定こども園・幼稚園・保育所】&#10;一人当たり面積">
          <a:extLst>
            <a:ext uri="{FF2B5EF4-FFF2-40B4-BE49-F238E27FC236}">
              <a16:creationId xmlns:a16="http://schemas.microsoft.com/office/drawing/2014/main" id="{4EF14EDA-CEC9-4C48-8579-E544941068FF}"/>
            </a:ext>
          </a:extLst>
        </xdr:cNvPr>
        <xdr:cNvSpPr txBox="1"/>
      </xdr:nvSpPr>
      <xdr:spPr>
        <a:xfrm>
          <a:off x="17383202" y="619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38371</xdr:rowOff>
    </xdr:from>
    <xdr:ext cx="469744" cy="259045"/>
    <xdr:sp macro="" textlink="">
      <xdr:nvSpPr>
        <xdr:cNvPr id="489" name="n_4aveValue【認定こども園・幼稚園・保育所】&#10;一人当たり面積">
          <a:extLst>
            <a:ext uri="{FF2B5EF4-FFF2-40B4-BE49-F238E27FC236}">
              <a16:creationId xmlns:a16="http://schemas.microsoft.com/office/drawing/2014/main" id="{8DEEF915-E055-4F0F-9840-F7CD435E75CC}"/>
            </a:ext>
          </a:extLst>
        </xdr:cNvPr>
        <xdr:cNvSpPr txBox="1"/>
      </xdr:nvSpPr>
      <xdr:spPr>
        <a:xfrm>
          <a:off x="16592627" y="620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17543</xdr:rowOff>
    </xdr:from>
    <xdr:ext cx="469744" cy="259045"/>
    <xdr:sp macro="" textlink="">
      <xdr:nvSpPr>
        <xdr:cNvPr id="490" name="n_3mainValue【認定こども園・幼稚園・保育所】&#10;一人当たり面積">
          <a:extLst>
            <a:ext uri="{FF2B5EF4-FFF2-40B4-BE49-F238E27FC236}">
              <a16:creationId xmlns:a16="http://schemas.microsoft.com/office/drawing/2014/main" id="{F1BFB105-F774-4286-9F54-018FCB86BC7D}"/>
            </a:ext>
          </a:extLst>
        </xdr:cNvPr>
        <xdr:cNvSpPr txBox="1"/>
      </xdr:nvSpPr>
      <xdr:spPr>
        <a:xfrm>
          <a:off x="17383202" y="666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E66861EF-DD03-47D2-BF51-795BF43113C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F9C9CAC3-DA9F-4A95-9DC3-CF82666AA95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BF50C30D-91EB-4760-8ED7-F6BCB33F8E46}"/>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D2C3FDF3-CFC7-4F0A-ACAF-01D5AF99AAEA}"/>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5C9B973A-A6CE-4094-BF10-B6C5AFEFF37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DEA60350-A620-4B39-A191-76B95C9F5D5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C38AF547-14EF-461A-BF1B-C04109A862D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D4B77122-543A-4B34-BA6F-B104E0E375F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A0924022-A4B0-425E-A56C-29460837F5B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FACBBE30-1E61-40B0-8315-4265C9706870}"/>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2111E16D-6AC0-461D-8E74-C0D2E88FA70A}"/>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a:extLst>
            <a:ext uri="{FF2B5EF4-FFF2-40B4-BE49-F238E27FC236}">
              <a16:creationId xmlns:a16="http://schemas.microsoft.com/office/drawing/2014/main" id="{D934297B-044A-4298-9157-30A66DCF7B60}"/>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3" name="テキスト ボックス 502">
          <a:extLst>
            <a:ext uri="{FF2B5EF4-FFF2-40B4-BE49-F238E27FC236}">
              <a16:creationId xmlns:a16="http://schemas.microsoft.com/office/drawing/2014/main" id="{5F2A9B58-0FAF-4AA7-B3B9-FA8E91A350B4}"/>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a:extLst>
            <a:ext uri="{FF2B5EF4-FFF2-40B4-BE49-F238E27FC236}">
              <a16:creationId xmlns:a16="http://schemas.microsoft.com/office/drawing/2014/main" id="{158ECA3B-4803-4F1F-83E1-5708900A71C5}"/>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a:extLst>
            <a:ext uri="{FF2B5EF4-FFF2-40B4-BE49-F238E27FC236}">
              <a16:creationId xmlns:a16="http://schemas.microsoft.com/office/drawing/2014/main" id="{20EBF345-7F6E-4991-8FE3-063289CF4BD5}"/>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a:extLst>
            <a:ext uri="{FF2B5EF4-FFF2-40B4-BE49-F238E27FC236}">
              <a16:creationId xmlns:a16="http://schemas.microsoft.com/office/drawing/2014/main" id="{A42083FB-BA1B-4BD8-B8F8-7CEDB474A74B}"/>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a:extLst>
            <a:ext uri="{FF2B5EF4-FFF2-40B4-BE49-F238E27FC236}">
              <a16:creationId xmlns:a16="http://schemas.microsoft.com/office/drawing/2014/main" id="{3FBA2F79-284D-4EC0-B040-B28C2B96C680}"/>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a:extLst>
            <a:ext uri="{FF2B5EF4-FFF2-40B4-BE49-F238E27FC236}">
              <a16:creationId xmlns:a16="http://schemas.microsoft.com/office/drawing/2014/main" id="{1FE6275F-5967-44F2-8678-D5567CD4A639}"/>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a:extLst>
            <a:ext uri="{FF2B5EF4-FFF2-40B4-BE49-F238E27FC236}">
              <a16:creationId xmlns:a16="http://schemas.microsoft.com/office/drawing/2014/main" id="{67A94937-BFD0-4D0C-9A65-C789288270A2}"/>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a:extLst>
            <a:ext uri="{FF2B5EF4-FFF2-40B4-BE49-F238E27FC236}">
              <a16:creationId xmlns:a16="http://schemas.microsoft.com/office/drawing/2014/main" id="{17245EDA-36EE-435C-AADB-457C59EEEC7B}"/>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a:extLst>
            <a:ext uri="{FF2B5EF4-FFF2-40B4-BE49-F238E27FC236}">
              <a16:creationId xmlns:a16="http://schemas.microsoft.com/office/drawing/2014/main" id="{5887E8EF-257C-4F01-922E-F54EF06111C7}"/>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47BCF55B-DC6E-4F5D-A3DB-601B1A49508E}"/>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3" name="テキスト ボックス 512">
          <a:extLst>
            <a:ext uri="{FF2B5EF4-FFF2-40B4-BE49-F238E27FC236}">
              <a16:creationId xmlns:a16="http://schemas.microsoft.com/office/drawing/2014/main" id="{EB6D9F9F-9FC6-49FF-9D04-7479D9332FFE}"/>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242F23D7-14CE-4DEA-80CB-35CF08D96F24}"/>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515" name="直線コネクタ 514">
          <a:extLst>
            <a:ext uri="{FF2B5EF4-FFF2-40B4-BE49-F238E27FC236}">
              <a16:creationId xmlns:a16="http://schemas.microsoft.com/office/drawing/2014/main" id="{4E47AD5A-6343-42B1-96E8-FE57E2BF6E10}"/>
            </a:ext>
          </a:extLst>
        </xdr:cNvPr>
        <xdr:cNvCxnSpPr/>
      </xdr:nvCxnSpPr>
      <xdr:spPr>
        <a:xfrm flipV="1">
          <a:off x="14696439" y="9078595"/>
          <a:ext cx="0" cy="1163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516" name="【学校施設】&#10;有形固定資産減価償却率最小値テキスト">
          <a:extLst>
            <a:ext uri="{FF2B5EF4-FFF2-40B4-BE49-F238E27FC236}">
              <a16:creationId xmlns:a16="http://schemas.microsoft.com/office/drawing/2014/main" id="{12C4F340-09E5-45CB-9FE9-4E50821609DE}"/>
            </a:ext>
          </a:extLst>
        </xdr:cNvPr>
        <xdr:cNvSpPr txBox="1"/>
      </xdr:nvSpPr>
      <xdr:spPr>
        <a:xfrm>
          <a:off x="14735175"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517" name="直線コネクタ 516">
          <a:extLst>
            <a:ext uri="{FF2B5EF4-FFF2-40B4-BE49-F238E27FC236}">
              <a16:creationId xmlns:a16="http://schemas.microsoft.com/office/drawing/2014/main" id="{04A30205-C06D-41D2-91A3-8806102075FA}"/>
            </a:ext>
          </a:extLst>
        </xdr:cNvPr>
        <xdr:cNvCxnSpPr/>
      </xdr:nvCxnSpPr>
      <xdr:spPr>
        <a:xfrm>
          <a:off x="14611350" y="102419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518" name="【学校施設】&#10;有形固定資産減価償却率最大値テキスト">
          <a:extLst>
            <a:ext uri="{FF2B5EF4-FFF2-40B4-BE49-F238E27FC236}">
              <a16:creationId xmlns:a16="http://schemas.microsoft.com/office/drawing/2014/main" id="{CA576EAD-0CF8-47CE-8787-8BFF67A5F3FA}"/>
            </a:ext>
          </a:extLst>
        </xdr:cNvPr>
        <xdr:cNvSpPr txBox="1"/>
      </xdr:nvSpPr>
      <xdr:spPr>
        <a:xfrm>
          <a:off x="14735175" y="885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519" name="直線コネクタ 518">
          <a:extLst>
            <a:ext uri="{FF2B5EF4-FFF2-40B4-BE49-F238E27FC236}">
              <a16:creationId xmlns:a16="http://schemas.microsoft.com/office/drawing/2014/main" id="{A236F3C9-B351-4A98-9215-F9F819B8F41F}"/>
            </a:ext>
          </a:extLst>
        </xdr:cNvPr>
        <xdr:cNvCxnSpPr/>
      </xdr:nvCxnSpPr>
      <xdr:spPr>
        <a:xfrm>
          <a:off x="14611350" y="9078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520" name="【学校施設】&#10;有形固定資産減価償却率平均値テキスト">
          <a:extLst>
            <a:ext uri="{FF2B5EF4-FFF2-40B4-BE49-F238E27FC236}">
              <a16:creationId xmlns:a16="http://schemas.microsoft.com/office/drawing/2014/main" id="{FCFC0AEC-54F5-4952-A629-7EDA85E5C8D0}"/>
            </a:ext>
          </a:extLst>
        </xdr:cNvPr>
        <xdr:cNvSpPr txBox="1"/>
      </xdr:nvSpPr>
      <xdr:spPr>
        <a:xfrm>
          <a:off x="14735175" y="9687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21" name="フローチャート: 判断 520">
          <a:extLst>
            <a:ext uri="{FF2B5EF4-FFF2-40B4-BE49-F238E27FC236}">
              <a16:creationId xmlns:a16="http://schemas.microsoft.com/office/drawing/2014/main" id="{40F80D13-10EA-48DB-9E1A-A284168DE347}"/>
            </a:ext>
          </a:extLst>
        </xdr:cNvPr>
        <xdr:cNvSpPr/>
      </xdr:nvSpPr>
      <xdr:spPr>
        <a:xfrm>
          <a:off x="14649450" y="9712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22" name="フローチャート: 判断 521">
          <a:extLst>
            <a:ext uri="{FF2B5EF4-FFF2-40B4-BE49-F238E27FC236}">
              <a16:creationId xmlns:a16="http://schemas.microsoft.com/office/drawing/2014/main" id="{39BE2AD5-E70A-459C-9467-95A30A0466AB}"/>
            </a:ext>
          </a:extLst>
        </xdr:cNvPr>
        <xdr:cNvSpPr/>
      </xdr:nvSpPr>
      <xdr:spPr>
        <a:xfrm>
          <a:off x="13887450" y="97224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23" name="フローチャート: 判断 522">
          <a:extLst>
            <a:ext uri="{FF2B5EF4-FFF2-40B4-BE49-F238E27FC236}">
              <a16:creationId xmlns:a16="http://schemas.microsoft.com/office/drawing/2014/main" id="{CEA1C76B-6D9A-4195-96CC-A34E1FED0B70}"/>
            </a:ext>
          </a:extLst>
        </xdr:cNvPr>
        <xdr:cNvSpPr/>
      </xdr:nvSpPr>
      <xdr:spPr>
        <a:xfrm>
          <a:off x="13096875" y="97447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24" name="フローチャート: 判断 523">
          <a:extLst>
            <a:ext uri="{FF2B5EF4-FFF2-40B4-BE49-F238E27FC236}">
              <a16:creationId xmlns:a16="http://schemas.microsoft.com/office/drawing/2014/main" id="{EB789D8F-6844-4634-A62F-C335FC973B61}"/>
            </a:ext>
          </a:extLst>
        </xdr:cNvPr>
        <xdr:cNvSpPr/>
      </xdr:nvSpPr>
      <xdr:spPr>
        <a:xfrm>
          <a:off x="12296775" y="9725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25" name="フローチャート: 判断 524">
          <a:extLst>
            <a:ext uri="{FF2B5EF4-FFF2-40B4-BE49-F238E27FC236}">
              <a16:creationId xmlns:a16="http://schemas.microsoft.com/office/drawing/2014/main" id="{152B3C37-13BA-4D88-983F-9EE0A883D8CA}"/>
            </a:ext>
          </a:extLst>
        </xdr:cNvPr>
        <xdr:cNvSpPr/>
      </xdr:nvSpPr>
      <xdr:spPr>
        <a:xfrm>
          <a:off x="11487150" y="97180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EABCBBE4-078F-41DC-BA91-6BA69D9CEFAD}"/>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44627895-6955-485E-A529-D2FA6B9495A0}"/>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81BBC02B-27B0-4A99-9F99-D0ADC989DFB6}"/>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289F0C1B-3B4B-4072-B4F0-D1A6A2A3519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9D25D959-FBAA-41EA-8E81-7ABFF635EC17}"/>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151130</xdr:rowOff>
    </xdr:from>
    <xdr:to>
      <xdr:col>72</xdr:col>
      <xdr:colOff>38100</xdr:colOff>
      <xdr:row>61</xdr:row>
      <xdr:rowOff>81280</xdr:rowOff>
    </xdr:to>
    <xdr:sp macro="" textlink="">
      <xdr:nvSpPr>
        <xdr:cNvPr id="531" name="楕円 530">
          <a:extLst>
            <a:ext uri="{FF2B5EF4-FFF2-40B4-BE49-F238E27FC236}">
              <a16:creationId xmlns:a16="http://schemas.microsoft.com/office/drawing/2014/main" id="{03D4E9BB-E724-43B2-A0F6-C24B8B2E8D2A}"/>
            </a:ext>
          </a:extLst>
        </xdr:cNvPr>
        <xdr:cNvSpPr/>
      </xdr:nvSpPr>
      <xdr:spPr>
        <a:xfrm>
          <a:off x="12296775" y="98761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109237</xdr:rowOff>
    </xdr:from>
    <xdr:ext cx="405111" cy="259045"/>
    <xdr:sp macro="" textlink="">
      <xdr:nvSpPr>
        <xdr:cNvPr id="532" name="n_1aveValue【学校施設】&#10;有形固定資産減価償却率">
          <a:extLst>
            <a:ext uri="{FF2B5EF4-FFF2-40B4-BE49-F238E27FC236}">
              <a16:creationId xmlns:a16="http://schemas.microsoft.com/office/drawing/2014/main" id="{AB08D3AE-4ECC-4346-A117-69ED887BA81D}"/>
            </a:ext>
          </a:extLst>
        </xdr:cNvPr>
        <xdr:cNvSpPr txBox="1"/>
      </xdr:nvSpPr>
      <xdr:spPr>
        <a:xfrm>
          <a:off x="13745219"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33" name="n_2aveValue【学校施設】&#10;有形固定資産減価償却率">
          <a:extLst>
            <a:ext uri="{FF2B5EF4-FFF2-40B4-BE49-F238E27FC236}">
              <a16:creationId xmlns:a16="http://schemas.microsoft.com/office/drawing/2014/main" id="{E6D85C79-04F2-4C55-9EEA-B55A06DD1445}"/>
            </a:ext>
          </a:extLst>
        </xdr:cNvPr>
        <xdr:cNvSpPr txBox="1"/>
      </xdr:nvSpPr>
      <xdr:spPr>
        <a:xfrm>
          <a:off x="12964169"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34" name="n_3aveValue【学校施設】&#10;有形固定資産減価償却率">
          <a:extLst>
            <a:ext uri="{FF2B5EF4-FFF2-40B4-BE49-F238E27FC236}">
              <a16:creationId xmlns:a16="http://schemas.microsoft.com/office/drawing/2014/main" id="{EEF47EEC-03E1-4BFD-9D08-D46052BA0091}"/>
            </a:ext>
          </a:extLst>
        </xdr:cNvPr>
        <xdr:cNvSpPr txBox="1"/>
      </xdr:nvSpPr>
      <xdr:spPr>
        <a:xfrm>
          <a:off x="12164069"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35" name="n_4aveValue【学校施設】&#10;有形固定資産減価償却率">
          <a:extLst>
            <a:ext uri="{FF2B5EF4-FFF2-40B4-BE49-F238E27FC236}">
              <a16:creationId xmlns:a16="http://schemas.microsoft.com/office/drawing/2014/main" id="{F8B9689F-7540-46F7-BEA7-B1F7A348CF5B}"/>
            </a:ext>
          </a:extLst>
        </xdr:cNvPr>
        <xdr:cNvSpPr txBox="1"/>
      </xdr:nvSpPr>
      <xdr:spPr>
        <a:xfrm>
          <a:off x="11354444"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72407</xdr:rowOff>
    </xdr:from>
    <xdr:ext cx="405111" cy="259045"/>
    <xdr:sp macro="" textlink="">
      <xdr:nvSpPr>
        <xdr:cNvPr id="536" name="n_3mainValue【学校施設】&#10;有形固定資産減価償却率">
          <a:extLst>
            <a:ext uri="{FF2B5EF4-FFF2-40B4-BE49-F238E27FC236}">
              <a16:creationId xmlns:a16="http://schemas.microsoft.com/office/drawing/2014/main" id="{B68A7CBF-4AAD-4E93-84BC-BEB98F70A4CB}"/>
            </a:ext>
          </a:extLst>
        </xdr:cNvPr>
        <xdr:cNvSpPr txBox="1"/>
      </xdr:nvSpPr>
      <xdr:spPr>
        <a:xfrm>
          <a:off x="12164069"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a:extLst>
            <a:ext uri="{FF2B5EF4-FFF2-40B4-BE49-F238E27FC236}">
              <a16:creationId xmlns:a16="http://schemas.microsoft.com/office/drawing/2014/main" id="{AB51B607-B39C-4B65-9169-9E7A26472773}"/>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a:extLst>
            <a:ext uri="{FF2B5EF4-FFF2-40B4-BE49-F238E27FC236}">
              <a16:creationId xmlns:a16="http://schemas.microsoft.com/office/drawing/2014/main" id="{DC76B3EC-1A8F-4624-A31D-A08338803DE2}"/>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a:extLst>
            <a:ext uri="{FF2B5EF4-FFF2-40B4-BE49-F238E27FC236}">
              <a16:creationId xmlns:a16="http://schemas.microsoft.com/office/drawing/2014/main" id="{17C79C73-4D29-4EF2-A396-D573586590DD}"/>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a:extLst>
            <a:ext uri="{FF2B5EF4-FFF2-40B4-BE49-F238E27FC236}">
              <a16:creationId xmlns:a16="http://schemas.microsoft.com/office/drawing/2014/main" id="{CF73FDD0-66DB-4323-92CF-9DB10FC865C2}"/>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a:extLst>
            <a:ext uri="{FF2B5EF4-FFF2-40B4-BE49-F238E27FC236}">
              <a16:creationId xmlns:a16="http://schemas.microsoft.com/office/drawing/2014/main" id="{809384C5-ECF7-4D2E-B77B-9B2945D3A02A}"/>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a:extLst>
            <a:ext uri="{FF2B5EF4-FFF2-40B4-BE49-F238E27FC236}">
              <a16:creationId xmlns:a16="http://schemas.microsoft.com/office/drawing/2014/main" id="{8829D982-D0C9-4C0E-824E-4EBF4592308E}"/>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a:extLst>
            <a:ext uri="{FF2B5EF4-FFF2-40B4-BE49-F238E27FC236}">
              <a16:creationId xmlns:a16="http://schemas.microsoft.com/office/drawing/2014/main" id="{14448BB6-E511-49F8-BBCE-4A46955B83C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a:extLst>
            <a:ext uri="{FF2B5EF4-FFF2-40B4-BE49-F238E27FC236}">
              <a16:creationId xmlns:a16="http://schemas.microsoft.com/office/drawing/2014/main" id="{D09FB3AC-8D8A-41D7-8736-E4E827D00EA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a:extLst>
            <a:ext uri="{FF2B5EF4-FFF2-40B4-BE49-F238E27FC236}">
              <a16:creationId xmlns:a16="http://schemas.microsoft.com/office/drawing/2014/main" id="{1A7CC902-66BD-41DE-BF9D-C7618F767B6A}"/>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a:extLst>
            <a:ext uri="{FF2B5EF4-FFF2-40B4-BE49-F238E27FC236}">
              <a16:creationId xmlns:a16="http://schemas.microsoft.com/office/drawing/2014/main" id="{3B590BAA-FDB1-41B5-B1AE-419A28F7674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7" name="テキスト ボックス 546">
          <a:extLst>
            <a:ext uri="{FF2B5EF4-FFF2-40B4-BE49-F238E27FC236}">
              <a16:creationId xmlns:a16="http://schemas.microsoft.com/office/drawing/2014/main" id="{EB4EA301-D40D-41A4-B5A7-2DA05FAC65C1}"/>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48" name="直線コネクタ 547">
          <a:extLst>
            <a:ext uri="{FF2B5EF4-FFF2-40B4-BE49-F238E27FC236}">
              <a16:creationId xmlns:a16="http://schemas.microsoft.com/office/drawing/2014/main" id="{FAA6A6B8-78E7-4AF3-99D6-F16815FCE4B5}"/>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9" name="テキスト ボックス 548">
          <a:extLst>
            <a:ext uri="{FF2B5EF4-FFF2-40B4-BE49-F238E27FC236}">
              <a16:creationId xmlns:a16="http://schemas.microsoft.com/office/drawing/2014/main" id="{7980BBC3-0AE2-409C-81E7-8D336C39717E}"/>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0" name="直線コネクタ 549">
          <a:extLst>
            <a:ext uri="{FF2B5EF4-FFF2-40B4-BE49-F238E27FC236}">
              <a16:creationId xmlns:a16="http://schemas.microsoft.com/office/drawing/2014/main" id="{661E359E-C57F-4043-819A-BB88595F8BA8}"/>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1" name="テキスト ボックス 550">
          <a:extLst>
            <a:ext uri="{FF2B5EF4-FFF2-40B4-BE49-F238E27FC236}">
              <a16:creationId xmlns:a16="http://schemas.microsoft.com/office/drawing/2014/main" id="{E251EAF2-0A6D-45A2-A7A2-E95CB728681A}"/>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2" name="直線コネクタ 551">
          <a:extLst>
            <a:ext uri="{FF2B5EF4-FFF2-40B4-BE49-F238E27FC236}">
              <a16:creationId xmlns:a16="http://schemas.microsoft.com/office/drawing/2014/main" id="{2C43A3F5-EFAE-4017-B11B-A55630440F31}"/>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3" name="テキスト ボックス 552">
          <a:extLst>
            <a:ext uri="{FF2B5EF4-FFF2-40B4-BE49-F238E27FC236}">
              <a16:creationId xmlns:a16="http://schemas.microsoft.com/office/drawing/2014/main" id="{F044F923-5597-4252-B424-DC5E6F6F8CCE}"/>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4" name="直線コネクタ 553">
          <a:extLst>
            <a:ext uri="{FF2B5EF4-FFF2-40B4-BE49-F238E27FC236}">
              <a16:creationId xmlns:a16="http://schemas.microsoft.com/office/drawing/2014/main" id="{3A017950-3149-4D95-8CC3-A4D7C3EB0A81}"/>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5" name="テキスト ボックス 554">
          <a:extLst>
            <a:ext uri="{FF2B5EF4-FFF2-40B4-BE49-F238E27FC236}">
              <a16:creationId xmlns:a16="http://schemas.microsoft.com/office/drawing/2014/main" id="{4EFAB18E-A8CF-4502-A556-69E4A5E6AEA3}"/>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6" name="直線コネクタ 555">
          <a:extLst>
            <a:ext uri="{FF2B5EF4-FFF2-40B4-BE49-F238E27FC236}">
              <a16:creationId xmlns:a16="http://schemas.microsoft.com/office/drawing/2014/main" id="{E72C111B-211D-4153-9A6A-B8F31014947C}"/>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7" name="テキスト ボックス 556">
          <a:extLst>
            <a:ext uri="{FF2B5EF4-FFF2-40B4-BE49-F238E27FC236}">
              <a16:creationId xmlns:a16="http://schemas.microsoft.com/office/drawing/2014/main" id="{6AC7D5A4-A855-463B-AC3D-5093C3D187B9}"/>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8" name="直線コネクタ 557">
          <a:extLst>
            <a:ext uri="{FF2B5EF4-FFF2-40B4-BE49-F238E27FC236}">
              <a16:creationId xmlns:a16="http://schemas.microsoft.com/office/drawing/2014/main" id="{BC66F173-F756-4336-BB8E-C9E616F7C1A0}"/>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9" name="テキスト ボックス 558">
          <a:extLst>
            <a:ext uri="{FF2B5EF4-FFF2-40B4-BE49-F238E27FC236}">
              <a16:creationId xmlns:a16="http://schemas.microsoft.com/office/drawing/2014/main" id="{20ADF3EC-C071-4700-93C9-B88DD4CE95DA}"/>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7215FE11-7D56-4EC3-AACC-3C69CD30AEE8}"/>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a:extLst>
            <a:ext uri="{FF2B5EF4-FFF2-40B4-BE49-F238E27FC236}">
              <a16:creationId xmlns:a16="http://schemas.microsoft.com/office/drawing/2014/main" id="{95000AFE-DBEB-41D0-B0FB-796C09B0589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15E2976B-A423-4870-926E-B6032AB360AE}"/>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563" name="直線コネクタ 562">
          <a:extLst>
            <a:ext uri="{FF2B5EF4-FFF2-40B4-BE49-F238E27FC236}">
              <a16:creationId xmlns:a16="http://schemas.microsoft.com/office/drawing/2014/main" id="{A0023F33-7DC5-4C40-8846-3C6A23031C80}"/>
            </a:ext>
          </a:extLst>
        </xdr:cNvPr>
        <xdr:cNvCxnSpPr/>
      </xdr:nvCxnSpPr>
      <xdr:spPr>
        <a:xfrm flipV="1">
          <a:off x="19954239" y="8944374"/>
          <a:ext cx="0" cy="153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564" name="【学校施設】&#10;一人当たり面積最小値テキスト">
          <a:extLst>
            <a:ext uri="{FF2B5EF4-FFF2-40B4-BE49-F238E27FC236}">
              <a16:creationId xmlns:a16="http://schemas.microsoft.com/office/drawing/2014/main" id="{85565AA2-520C-4EA7-9A63-006D44A535D4}"/>
            </a:ext>
          </a:extLst>
        </xdr:cNvPr>
        <xdr:cNvSpPr txBox="1"/>
      </xdr:nvSpPr>
      <xdr:spPr>
        <a:xfrm>
          <a:off x="19992975" y="104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565" name="直線コネクタ 564">
          <a:extLst>
            <a:ext uri="{FF2B5EF4-FFF2-40B4-BE49-F238E27FC236}">
              <a16:creationId xmlns:a16="http://schemas.microsoft.com/office/drawing/2014/main" id="{FA77FB98-5EED-41E6-AC80-583347439740}"/>
            </a:ext>
          </a:extLst>
        </xdr:cNvPr>
        <xdr:cNvCxnSpPr/>
      </xdr:nvCxnSpPr>
      <xdr:spPr>
        <a:xfrm>
          <a:off x="19878675" y="104771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566" name="【学校施設】&#10;一人当たり面積最大値テキスト">
          <a:extLst>
            <a:ext uri="{FF2B5EF4-FFF2-40B4-BE49-F238E27FC236}">
              <a16:creationId xmlns:a16="http://schemas.microsoft.com/office/drawing/2014/main" id="{0579519B-E4DF-4F01-BE0F-EBB8B7D8C17D}"/>
            </a:ext>
          </a:extLst>
        </xdr:cNvPr>
        <xdr:cNvSpPr txBox="1"/>
      </xdr:nvSpPr>
      <xdr:spPr>
        <a:xfrm>
          <a:off x="19992975" y="873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567" name="直線コネクタ 566">
          <a:extLst>
            <a:ext uri="{FF2B5EF4-FFF2-40B4-BE49-F238E27FC236}">
              <a16:creationId xmlns:a16="http://schemas.microsoft.com/office/drawing/2014/main" id="{70CD1C7B-9B6D-4CFF-B69E-EB8978D95CC0}"/>
            </a:ext>
          </a:extLst>
        </xdr:cNvPr>
        <xdr:cNvCxnSpPr/>
      </xdr:nvCxnSpPr>
      <xdr:spPr>
        <a:xfrm>
          <a:off x="19878675" y="89443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90260</xdr:rowOff>
    </xdr:from>
    <xdr:ext cx="469744" cy="259045"/>
    <xdr:sp macro="" textlink="">
      <xdr:nvSpPr>
        <xdr:cNvPr id="568" name="【学校施設】&#10;一人当たり面積平均値テキスト">
          <a:extLst>
            <a:ext uri="{FF2B5EF4-FFF2-40B4-BE49-F238E27FC236}">
              <a16:creationId xmlns:a16="http://schemas.microsoft.com/office/drawing/2014/main" id="{760A8326-BC92-4183-94DB-0C8A9D636DEF}"/>
            </a:ext>
          </a:extLst>
        </xdr:cNvPr>
        <xdr:cNvSpPr txBox="1"/>
      </xdr:nvSpPr>
      <xdr:spPr>
        <a:xfrm>
          <a:off x="19992975" y="10135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569" name="フローチャート: 判断 568">
          <a:extLst>
            <a:ext uri="{FF2B5EF4-FFF2-40B4-BE49-F238E27FC236}">
              <a16:creationId xmlns:a16="http://schemas.microsoft.com/office/drawing/2014/main" id="{43A9D574-B8F9-46B9-859C-545C38B8B14E}"/>
            </a:ext>
          </a:extLst>
        </xdr:cNvPr>
        <xdr:cNvSpPr/>
      </xdr:nvSpPr>
      <xdr:spPr>
        <a:xfrm>
          <a:off x="19897725" y="101607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570" name="フローチャート: 判断 569">
          <a:extLst>
            <a:ext uri="{FF2B5EF4-FFF2-40B4-BE49-F238E27FC236}">
              <a16:creationId xmlns:a16="http://schemas.microsoft.com/office/drawing/2014/main" id="{15A69758-F02D-4CB8-8D48-6C6F5B0C31D5}"/>
            </a:ext>
          </a:extLst>
        </xdr:cNvPr>
        <xdr:cNvSpPr/>
      </xdr:nvSpPr>
      <xdr:spPr>
        <a:xfrm>
          <a:off x="19154775" y="101741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97137</xdr:rowOff>
    </xdr:from>
    <xdr:to>
      <xdr:col>107</xdr:col>
      <xdr:colOff>101600</xdr:colOff>
      <xdr:row>63</xdr:row>
      <xdr:rowOff>27287</xdr:rowOff>
    </xdr:to>
    <xdr:sp macro="" textlink="">
      <xdr:nvSpPr>
        <xdr:cNvPr id="571" name="フローチャート: 判断 570">
          <a:extLst>
            <a:ext uri="{FF2B5EF4-FFF2-40B4-BE49-F238E27FC236}">
              <a16:creationId xmlns:a16="http://schemas.microsoft.com/office/drawing/2014/main" id="{E4AF8354-67FD-4C9D-B364-C5C44D7DAFB9}"/>
            </a:ext>
          </a:extLst>
        </xdr:cNvPr>
        <xdr:cNvSpPr/>
      </xdr:nvSpPr>
      <xdr:spPr>
        <a:xfrm>
          <a:off x="18345150" y="101460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128488</xdr:rowOff>
    </xdr:from>
    <xdr:to>
      <xdr:col>102</xdr:col>
      <xdr:colOff>165100</xdr:colOff>
      <xdr:row>63</xdr:row>
      <xdr:rowOff>58638</xdr:rowOff>
    </xdr:to>
    <xdr:sp macro="" textlink="">
      <xdr:nvSpPr>
        <xdr:cNvPr id="572" name="フローチャート: 判断 571">
          <a:extLst>
            <a:ext uri="{FF2B5EF4-FFF2-40B4-BE49-F238E27FC236}">
              <a16:creationId xmlns:a16="http://schemas.microsoft.com/office/drawing/2014/main" id="{3B45CDB3-8B5F-4AC5-B9B9-9C47CEDB22E3}"/>
            </a:ext>
          </a:extLst>
        </xdr:cNvPr>
        <xdr:cNvSpPr/>
      </xdr:nvSpPr>
      <xdr:spPr>
        <a:xfrm>
          <a:off x="17554575" y="101741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119670</xdr:rowOff>
    </xdr:from>
    <xdr:to>
      <xdr:col>98</xdr:col>
      <xdr:colOff>38100</xdr:colOff>
      <xdr:row>63</xdr:row>
      <xdr:rowOff>49820</xdr:rowOff>
    </xdr:to>
    <xdr:sp macro="" textlink="">
      <xdr:nvSpPr>
        <xdr:cNvPr id="573" name="フローチャート: 判断 572">
          <a:extLst>
            <a:ext uri="{FF2B5EF4-FFF2-40B4-BE49-F238E27FC236}">
              <a16:creationId xmlns:a16="http://schemas.microsoft.com/office/drawing/2014/main" id="{F50AE406-731A-4F2B-8E96-AB5B63E48E0D}"/>
            </a:ext>
          </a:extLst>
        </xdr:cNvPr>
        <xdr:cNvSpPr/>
      </xdr:nvSpPr>
      <xdr:spPr>
        <a:xfrm>
          <a:off x="16754475" y="101717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A0857E86-F29A-4957-80E0-743E54B52366}"/>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9799730-32D9-4546-B79C-A8C644E6A1C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840B2827-D542-4F8C-9FE6-F45CF16D4D0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F5FC86D1-8BF4-48BF-AE2C-4055D288B012}"/>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85550A04-AA9E-4B2C-ADE5-FCF556F9B55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89953</xdr:rowOff>
    </xdr:from>
    <xdr:to>
      <xdr:col>102</xdr:col>
      <xdr:colOff>165100</xdr:colOff>
      <xdr:row>64</xdr:row>
      <xdr:rowOff>20103</xdr:rowOff>
    </xdr:to>
    <xdr:sp macro="" textlink="">
      <xdr:nvSpPr>
        <xdr:cNvPr id="579" name="楕円 578">
          <a:extLst>
            <a:ext uri="{FF2B5EF4-FFF2-40B4-BE49-F238E27FC236}">
              <a16:creationId xmlns:a16="http://schemas.microsoft.com/office/drawing/2014/main" id="{767676B4-D075-48B0-80B6-09905911C8A1}"/>
            </a:ext>
          </a:extLst>
        </xdr:cNvPr>
        <xdr:cNvSpPr/>
      </xdr:nvSpPr>
      <xdr:spPr>
        <a:xfrm>
          <a:off x="17554575" y="102975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75165</xdr:rowOff>
    </xdr:from>
    <xdr:ext cx="469744" cy="259045"/>
    <xdr:sp macro="" textlink="">
      <xdr:nvSpPr>
        <xdr:cNvPr id="580" name="n_1aveValue【学校施設】&#10;一人当たり面積">
          <a:extLst>
            <a:ext uri="{FF2B5EF4-FFF2-40B4-BE49-F238E27FC236}">
              <a16:creationId xmlns:a16="http://schemas.microsoft.com/office/drawing/2014/main" id="{16CA4CDA-77F7-4A03-8FCF-B93EE8386C83}"/>
            </a:ext>
          </a:extLst>
        </xdr:cNvPr>
        <xdr:cNvSpPr txBox="1"/>
      </xdr:nvSpPr>
      <xdr:spPr>
        <a:xfrm>
          <a:off x="18983402" y="996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43814</xdr:rowOff>
    </xdr:from>
    <xdr:ext cx="469744" cy="259045"/>
    <xdr:sp macro="" textlink="">
      <xdr:nvSpPr>
        <xdr:cNvPr id="581" name="n_2aveValue【学校施設】&#10;一人当たり面積">
          <a:extLst>
            <a:ext uri="{FF2B5EF4-FFF2-40B4-BE49-F238E27FC236}">
              <a16:creationId xmlns:a16="http://schemas.microsoft.com/office/drawing/2014/main" id="{53D649B6-6EBC-4224-A983-DF6CAF8BAB21}"/>
            </a:ext>
          </a:extLst>
        </xdr:cNvPr>
        <xdr:cNvSpPr txBox="1"/>
      </xdr:nvSpPr>
      <xdr:spPr>
        <a:xfrm>
          <a:off x="18183302" y="99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75165</xdr:rowOff>
    </xdr:from>
    <xdr:ext cx="469744" cy="259045"/>
    <xdr:sp macro="" textlink="">
      <xdr:nvSpPr>
        <xdr:cNvPr id="582" name="n_3aveValue【学校施設】&#10;一人当たり面積">
          <a:extLst>
            <a:ext uri="{FF2B5EF4-FFF2-40B4-BE49-F238E27FC236}">
              <a16:creationId xmlns:a16="http://schemas.microsoft.com/office/drawing/2014/main" id="{3F31D522-C9FA-44DF-AB34-BB2DD9E0D74C}"/>
            </a:ext>
          </a:extLst>
        </xdr:cNvPr>
        <xdr:cNvSpPr txBox="1"/>
      </xdr:nvSpPr>
      <xdr:spPr>
        <a:xfrm>
          <a:off x="17383202" y="996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66347</xdr:rowOff>
    </xdr:from>
    <xdr:ext cx="469744" cy="259045"/>
    <xdr:sp macro="" textlink="">
      <xdr:nvSpPr>
        <xdr:cNvPr id="583" name="n_4aveValue【学校施設】&#10;一人当たり面積">
          <a:extLst>
            <a:ext uri="{FF2B5EF4-FFF2-40B4-BE49-F238E27FC236}">
              <a16:creationId xmlns:a16="http://schemas.microsoft.com/office/drawing/2014/main" id="{0D92AA0C-B58F-4814-B949-771847E8A780}"/>
            </a:ext>
          </a:extLst>
        </xdr:cNvPr>
        <xdr:cNvSpPr txBox="1"/>
      </xdr:nvSpPr>
      <xdr:spPr>
        <a:xfrm>
          <a:off x="16592627" y="995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11230</xdr:rowOff>
    </xdr:from>
    <xdr:ext cx="469744" cy="259045"/>
    <xdr:sp macro="" textlink="">
      <xdr:nvSpPr>
        <xdr:cNvPr id="584" name="n_3mainValue【学校施設】&#10;一人当たり面積">
          <a:extLst>
            <a:ext uri="{FF2B5EF4-FFF2-40B4-BE49-F238E27FC236}">
              <a16:creationId xmlns:a16="http://schemas.microsoft.com/office/drawing/2014/main" id="{8ACD987D-990E-472A-A059-25A35948B2C2}"/>
            </a:ext>
          </a:extLst>
        </xdr:cNvPr>
        <xdr:cNvSpPr txBox="1"/>
      </xdr:nvSpPr>
      <xdr:spPr>
        <a:xfrm>
          <a:off x="17383202" y="1038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a:extLst>
            <a:ext uri="{FF2B5EF4-FFF2-40B4-BE49-F238E27FC236}">
              <a16:creationId xmlns:a16="http://schemas.microsoft.com/office/drawing/2014/main" id="{A760D884-9A6F-4276-82DB-334A45073B7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a:extLst>
            <a:ext uri="{FF2B5EF4-FFF2-40B4-BE49-F238E27FC236}">
              <a16:creationId xmlns:a16="http://schemas.microsoft.com/office/drawing/2014/main" id="{347D57FA-F54A-49E6-ADC2-CFFEDCB54B6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a:extLst>
            <a:ext uri="{FF2B5EF4-FFF2-40B4-BE49-F238E27FC236}">
              <a16:creationId xmlns:a16="http://schemas.microsoft.com/office/drawing/2014/main" id="{9B6EAE8A-A61B-400B-9A90-8D0E5E26D6E0}"/>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a:extLst>
            <a:ext uri="{FF2B5EF4-FFF2-40B4-BE49-F238E27FC236}">
              <a16:creationId xmlns:a16="http://schemas.microsoft.com/office/drawing/2014/main" id="{21C6386C-37BF-4B84-ABC6-ECCD50580CAB}"/>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a:extLst>
            <a:ext uri="{FF2B5EF4-FFF2-40B4-BE49-F238E27FC236}">
              <a16:creationId xmlns:a16="http://schemas.microsoft.com/office/drawing/2014/main" id="{A8267E8F-6140-4F25-A68D-FE5341EB0271}"/>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a:extLst>
            <a:ext uri="{FF2B5EF4-FFF2-40B4-BE49-F238E27FC236}">
              <a16:creationId xmlns:a16="http://schemas.microsoft.com/office/drawing/2014/main" id="{E8376736-CDB8-42DD-991C-B88D82403C8F}"/>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a:extLst>
            <a:ext uri="{FF2B5EF4-FFF2-40B4-BE49-F238E27FC236}">
              <a16:creationId xmlns:a16="http://schemas.microsoft.com/office/drawing/2014/main" id="{BE1F9809-A0AD-4C2B-8BE7-51CE7969B1E1}"/>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a:extLst>
            <a:ext uri="{FF2B5EF4-FFF2-40B4-BE49-F238E27FC236}">
              <a16:creationId xmlns:a16="http://schemas.microsoft.com/office/drawing/2014/main" id="{F7E2A4BC-BDBE-40B3-A19A-35415D62B63B}"/>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a:extLst>
            <a:ext uri="{FF2B5EF4-FFF2-40B4-BE49-F238E27FC236}">
              <a16:creationId xmlns:a16="http://schemas.microsoft.com/office/drawing/2014/main" id="{350E8456-6D35-4F32-A641-0CA3C71E431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a:extLst>
            <a:ext uri="{FF2B5EF4-FFF2-40B4-BE49-F238E27FC236}">
              <a16:creationId xmlns:a16="http://schemas.microsoft.com/office/drawing/2014/main" id="{EA781256-29E3-4A62-AB39-C320814A6FBE}"/>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a:extLst>
            <a:ext uri="{FF2B5EF4-FFF2-40B4-BE49-F238E27FC236}">
              <a16:creationId xmlns:a16="http://schemas.microsoft.com/office/drawing/2014/main" id="{C01B9393-0FED-45C0-A605-FB4E18BCFE9A}"/>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a:extLst>
            <a:ext uri="{FF2B5EF4-FFF2-40B4-BE49-F238E27FC236}">
              <a16:creationId xmlns:a16="http://schemas.microsoft.com/office/drawing/2014/main" id="{3BC50D8C-631C-4816-BE68-E4799D47650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a:extLst>
            <a:ext uri="{FF2B5EF4-FFF2-40B4-BE49-F238E27FC236}">
              <a16:creationId xmlns:a16="http://schemas.microsoft.com/office/drawing/2014/main" id="{C3E1BFED-A117-4951-BC84-746D6786A381}"/>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a:extLst>
            <a:ext uri="{FF2B5EF4-FFF2-40B4-BE49-F238E27FC236}">
              <a16:creationId xmlns:a16="http://schemas.microsoft.com/office/drawing/2014/main" id="{27A752E1-65B7-4E29-916F-CC522FDDECB5}"/>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a:extLst>
            <a:ext uri="{FF2B5EF4-FFF2-40B4-BE49-F238E27FC236}">
              <a16:creationId xmlns:a16="http://schemas.microsoft.com/office/drawing/2014/main" id="{1371CF5D-DD6E-4DE2-B968-AF4DF6BE082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a:extLst>
            <a:ext uri="{FF2B5EF4-FFF2-40B4-BE49-F238E27FC236}">
              <a16:creationId xmlns:a16="http://schemas.microsoft.com/office/drawing/2014/main" id="{44B8E88B-F0B1-4288-B5FE-8DA9F2FE548B}"/>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1" name="正方形/長方形 600">
          <a:extLst>
            <a:ext uri="{FF2B5EF4-FFF2-40B4-BE49-F238E27FC236}">
              <a16:creationId xmlns:a16="http://schemas.microsoft.com/office/drawing/2014/main" id="{8943C4A4-3013-4508-8A22-85B914982B5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2" name="正方形/長方形 601">
          <a:extLst>
            <a:ext uri="{FF2B5EF4-FFF2-40B4-BE49-F238E27FC236}">
              <a16:creationId xmlns:a16="http://schemas.microsoft.com/office/drawing/2014/main" id="{46490486-2C1D-4629-BF01-8B707BCA7E13}"/>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3" name="正方形/長方形 602">
          <a:extLst>
            <a:ext uri="{FF2B5EF4-FFF2-40B4-BE49-F238E27FC236}">
              <a16:creationId xmlns:a16="http://schemas.microsoft.com/office/drawing/2014/main" id="{33330466-81F5-4805-84E2-8F5C098FAFD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4" name="正方形/長方形 603">
          <a:extLst>
            <a:ext uri="{FF2B5EF4-FFF2-40B4-BE49-F238E27FC236}">
              <a16:creationId xmlns:a16="http://schemas.microsoft.com/office/drawing/2014/main" id="{1A396C4C-563B-4072-9AF8-1058A4FD8E2F}"/>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5" name="正方形/長方形 604">
          <a:extLst>
            <a:ext uri="{FF2B5EF4-FFF2-40B4-BE49-F238E27FC236}">
              <a16:creationId xmlns:a16="http://schemas.microsoft.com/office/drawing/2014/main" id="{10268A3B-DE43-4D66-9FC6-7F5ECC14C9BD}"/>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6" name="正方形/長方形 605">
          <a:extLst>
            <a:ext uri="{FF2B5EF4-FFF2-40B4-BE49-F238E27FC236}">
              <a16:creationId xmlns:a16="http://schemas.microsoft.com/office/drawing/2014/main" id="{E479D299-A1DA-40AB-AE6B-F7E3C6E97EF9}"/>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7" name="正方形/長方形 606">
          <a:extLst>
            <a:ext uri="{FF2B5EF4-FFF2-40B4-BE49-F238E27FC236}">
              <a16:creationId xmlns:a16="http://schemas.microsoft.com/office/drawing/2014/main" id="{494509EB-6723-44EB-A9D5-085B279A8AEA}"/>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8" name="正方形/長方形 607">
          <a:extLst>
            <a:ext uri="{FF2B5EF4-FFF2-40B4-BE49-F238E27FC236}">
              <a16:creationId xmlns:a16="http://schemas.microsoft.com/office/drawing/2014/main" id="{23051963-EB3A-4129-B3F0-5DFF1262DA77}"/>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9" name="テキスト ボックス 608">
          <a:extLst>
            <a:ext uri="{FF2B5EF4-FFF2-40B4-BE49-F238E27FC236}">
              <a16:creationId xmlns:a16="http://schemas.microsoft.com/office/drawing/2014/main" id="{B95CCBB5-4EAF-4ACA-9B5F-DC942CDF0E1C}"/>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0" name="直線コネクタ 609">
          <a:extLst>
            <a:ext uri="{FF2B5EF4-FFF2-40B4-BE49-F238E27FC236}">
              <a16:creationId xmlns:a16="http://schemas.microsoft.com/office/drawing/2014/main" id="{A91CF7C5-767F-43D4-B501-3F93DBE66BFE}"/>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1" name="テキスト ボックス 610">
          <a:extLst>
            <a:ext uri="{FF2B5EF4-FFF2-40B4-BE49-F238E27FC236}">
              <a16:creationId xmlns:a16="http://schemas.microsoft.com/office/drawing/2014/main" id="{57385568-1089-4F74-9A4A-1C8DC7B42E81}"/>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12" name="直線コネクタ 611">
          <a:extLst>
            <a:ext uri="{FF2B5EF4-FFF2-40B4-BE49-F238E27FC236}">
              <a16:creationId xmlns:a16="http://schemas.microsoft.com/office/drawing/2014/main" id="{CB066688-A781-47CC-8E84-A3B960481C0D}"/>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13" name="テキスト ボックス 612">
          <a:extLst>
            <a:ext uri="{FF2B5EF4-FFF2-40B4-BE49-F238E27FC236}">
              <a16:creationId xmlns:a16="http://schemas.microsoft.com/office/drawing/2014/main" id="{A44034AB-F542-4EF1-A785-2B078034CE77}"/>
            </a:ext>
          </a:extLst>
        </xdr:cNvPr>
        <xdr:cNvSpPr txBox="1"/>
      </xdr:nvSpPr>
      <xdr:spPr>
        <a:xfrm>
          <a:off x="107945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14" name="直線コネクタ 613">
          <a:extLst>
            <a:ext uri="{FF2B5EF4-FFF2-40B4-BE49-F238E27FC236}">
              <a16:creationId xmlns:a16="http://schemas.microsoft.com/office/drawing/2014/main" id="{EE85DB67-54B5-4A05-BDC0-F876F1B9FC77}"/>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15" name="テキスト ボックス 614">
          <a:extLst>
            <a:ext uri="{FF2B5EF4-FFF2-40B4-BE49-F238E27FC236}">
              <a16:creationId xmlns:a16="http://schemas.microsoft.com/office/drawing/2014/main" id="{46C9099A-4E42-43A3-9961-86EF13726D32}"/>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16" name="直線コネクタ 615">
          <a:extLst>
            <a:ext uri="{FF2B5EF4-FFF2-40B4-BE49-F238E27FC236}">
              <a16:creationId xmlns:a16="http://schemas.microsoft.com/office/drawing/2014/main" id="{1B628197-EB01-48A6-BF89-CE2BB444E49F}"/>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17" name="テキスト ボックス 616">
          <a:extLst>
            <a:ext uri="{FF2B5EF4-FFF2-40B4-BE49-F238E27FC236}">
              <a16:creationId xmlns:a16="http://schemas.microsoft.com/office/drawing/2014/main" id="{1CBA30E6-0EF1-4C26-B630-04B4D47BCA3A}"/>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18" name="直線コネクタ 617">
          <a:extLst>
            <a:ext uri="{FF2B5EF4-FFF2-40B4-BE49-F238E27FC236}">
              <a16:creationId xmlns:a16="http://schemas.microsoft.com/office/drawing/2014/main" id="{0C1DFAF9-CB6C-4748-A9A7-A5B5E66B3487}"/>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19" name="テキスト ボックス 618">
          <a:extLst>
            <a:ext uri="{FF2B5EF4-FFF2-40B4-BE49-F238E27FC236}">
              <a16:creationId xmlns:a16="http://schemas.microsoft.com/office/drawing/2014/main" id="{53E62557-3E52-4CE7-B42F-561CAA0F503F}"/>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0" name="直線コネクタ 619">
          <a:extLst>
            <a:ext uri="{FF2B5EF4-FFF2-40B4-BE49-F238E27FC236}">
              <a16:creationId xmlns:a16="http://schemas.microsoft.com/office/drawing/2014/main" id="{D122C3D0-CFE6-4FED-A7E0-21B876041D9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21" name="テキスト ボックス 620">
          <a:extLst>
            <a:ext uri="{FF2B5EF4-FFF2-40B4-BE49-F238E27FC236}">
              <a16:creationId xmlns:a16="http://schemas.microsoft.com/office/drawing/2014/main" id="{18F5BDF0-E147-4E76-BD31-4622C1B30816}"/>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2" name="【公民館】&#10;有形固定資産減価償却率グラフ枠">
          <a:extLst>
            <a:ext uri="{FF2B5EF4-FFF2-40B4-BE49-F238E27FC236}">
              <a16:creationId xmlns:a16="http://schemas.microsoft.com/office/drawing/2014/main" id="{0BBDA750-661F-42B3-8E96-80F17C4579D6}"/>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623" name="直線コネクタ 622">
          <a:extLst>
            <a:ext uri="{FF2B5EF4-FFF2-40B4-BE49-F238E27FC236}">
              <a16:creationId xmlns:a16="http://schemas.microsoft.com/office/drawing/2014/main" id="{1C2685FA-C4D5-42BC-9EC9-F97BEF758026}"/>
            </a:ext>
          </a:extLst>
        </xdr:cNvPr>
        <xdr:cNvCxnSpPr/>
      </xdr:nvCxnSpPr>
      <xdr:spPr>
        <a:xfrm flipV="1">
          <a:off x="14696439" y="16402813"/>
          <a:ext cx="0" cy="1306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624" name="【公民館】&#10;有形固定資産減価償却率最小値テキスト">
          <a:extLst>
            <a:ext uri="{FF2B5EF4-FFF2-40B4-BE49-F238E27FC236}">
              <a16:creationId xmlns:a16="http://schemas.microsoft.com/office/drawing/2014/main" id="{12EFA715-77D7-41FC-9EF0-BC6622962DB2}"/>
            </a:ext>
          </a:extLst>
        </xdr:cNvPr>
        <xdr:cNvSpPr txBox="1"/>
      </xdr:nvSpPr>
      <xdr:spPr>
        <a:xfrm>
          <a:off x="14735175" y="1770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625" name="直線コネクタ 624">
          <a:extLst>
            <a:ext uri="{FF2B5EF4-FFF2-40B4-BE49-F238E27FC236}">
              <a16:creationId xmlns:a16="http://schemas.microsoft.com/office/drawing/2014/main" id="{C8F74740-F9AD-4455-AE3B-EEA3B3DC4116}"/>
            </a:ext>
          </a:extLst>
        </xdr:cNvPr>
        <xdr:cNvCxnSpPr/>
      </xdr:nvCxnSpPr>
      <xdr:spPr>
        <a:xfrm>
          <a:off x="14611350" y="177090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626" name="【公民館】&#10;有形固定資産減価償却率最大値テキスト">
          <a:extLst>
            <a:ext uri="{FF2B5EF4-FFF2-40B4-BE49-F238E27FC236}">
              <a16:creationId xmlns:a16="http://schemas.microsoft.com/office/drawing/2014/main" id="{99E2A49C-32DD-4C06-B9B2-CF3C049059F5}"/>
            </a:ext>
          </a:extLst>
        </xdr:cNvPr>
        <xdr:cNvSpPr txBox="1"/>
      </xdr:nvSpPr>
      <xdr:spPr>
        <a:xfrm>
          <a:off x="14735175" y="16181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627" name="直線コネクタ 626">
          <a:extLst>
            <a:ext uri="{FF2B5EF4-FFF2-40B4-BE49-F238E27FC236}">
              <a16:creationId xmlns:a16="http://schemas.microsoft.com/office/drawing/2014/main" id="{092B7461-FBF3-43E9-A107-C76CCA4F0586}"/>
            </a:ext>
          </a:extLst>
        </xdr:cNvPr>
        <xdr:cNvCxnSpPr/>
      </xdr:nvCxnSpPr>
      <xdr:spPr>
        <a:xfrm>
          <a:off x="14611350" y="164028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1540</xdr:rowOff>
    </xdr:from>
    <xdr:ext cx="405111" cy="259045"/>
    <xdr:sp macro="" textlink="">
      <xdr:nvSpPr>
        <xdr:cNvPr id="628" name="【公民館】&#10;有形固定資産減価償却率平均値テキスト">
          <a:extLst>
            <a:ext uri="{FF2B5EF4-FFF2-40B4-BE49-F238E27FC236}">
              <a16:creationId xmlns:a16="http://schemas.microsoft.com/office/drawing/2014/main" id="{E4C0788F-AD45-44B5-9174-19459B9F1B30}"/>
            </a:ext>
          </a:extLst>
        </xdr:cNvPr>
        <xdr:cNvSpPr txBox="1"/>
      </xdr:nvSpPr>
      <xdr:spPr>
        <a:xfrm>
          <a:off x="14735175" y="16975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629" name="フローチャート: 判断 628">
          <a:extLst>
            <a:ext uri="{FF2B5EF4-FFF2-40B4-BE49-F238E27FC236}">
              <a16:creationId xmlns:a16="http://schemas.microsoft.com/office/drawing/2014/main" id="{93EC22CC-B7B4-46D0-8B56-E297069875A2}"/>
            </a:ext>
          </a:extLst>
        </xdr:cNvPr>
        <xdr:cNvSpPr/>
      </xdr:nvSpPr>
      <xdr:spPr>
        <a:xfrm>
          <a:off x="14649450" y="169998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630" name="フローチャート: 判断 629">
          <a:extLst>
            <a:ext uri="{FF2B5EF4-FFF2-40B4-BE49-F238E27FC236}">
              <a16:creationId xmlns:a16="http://schemas.microsoft.com/office/drawing/2014/main" id="{63DFB504-CC9D-4CAC-8F08-E70BE970CD42}"/>
            </a:ext>
          </a:extLst>
        </xdr:cNvPr>
        <xdr:cNvSpPr/>
      </xdr:nvSpPr>
      <xdr:spPr>
        <a:xfrm>
          <a:off x="13887450" y="170044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631" name="フローチャート: 判断 630">
          <a:extLst>
            <a:ext uri="{FF2B5EF4-FFF2-40B4-BE49-F238E27FC236}">
              <a16:creationId xmlns:a16="http://schemas.microsoft.com/office/drawing/2014/main" id="{A568F88D-76A7-465E-9208-AB87CE6F522F}"/>
            </a:ext>
          </a:extLst>
        </xdr:cNvPr>
        <xdr:cNvSpPr/>
      </xdr:nvSpPr>
      <xdr:spPr>
        <a:xfrm>
          <a:off x="13096875" y="169861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632" name="フローチャート: 判断 631">
          <a:extLst>
            <a:ext uri="{FF2B5EF4-FFF2-40B4-BE49-F238E27FC236}">
              <a16:creationId xmlns:a16="http://schemas.microsoft.com/office/drawing/2014/main" id="{82B74627-DC93-4945-96AF-CBF3EF64D1AC}"/>
            </a:ext>
          </a:extLst>
        </xdr:cNvPr>
        <xdr:cNvSpPr/>
      </xdr:nvSpPr>
      <xdr:spPr>
        <a:xfrm>
          <a:off x="12296775" y="169449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112268</xdr:rowOff>
    </xdr:from>
    <xdr:to>
      <xdr:col>67</xdr:col>
      <xdr:colOff>101600</xdr:colOff>
      <xdr:row>104</xdr:row>
      <xdr:rowOff>42418</xdr:rowOff>
    </xdr:to>
    <xdr:sp macro="" textlink="">
      <xdr:nvSpPr>
        <xdr:cNvPr id="633" name="フローチャート: 判断 632">
          <a:extLst>
            <a:ext uri="{FF2B5EF4-FFF2-40B4-BE49-F238E27FC236}">
              <a16:creationId xmlns:a16="http://schemas.microsoft.com/office/drawing/2014/main" id="{22A4ECEB-1224-418F-B952-B43B48399004}"/>
            </a:ext>
          </a:extLst>
        </xdr:cNvPr>
        <xdr:cNvSpPr/>
      </xdr:nvSpPr>
      <xdr:spPr>
        <a:xfrm>
          <a:off x="11487150" y="169143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96E4A4DD-AD19-46F9-8DBB-EEFBBBA3398B}"/>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C61F100C-47EC-4DF1-B0D4-1016FBCDBE6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A7B25232-DF32-4422-8924-36DCCBC178ED}"/>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BE82D854-E035-4373-87C8-74B0BDACDBB1}"/>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1B1544BC-EE3D-4FF1-985A-93FBDB702DB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68835</xdr:rowOff>
    </xdr:from>
    <xdr:to>
      <xdr:col>72</xdr:col>
      <xdr:colOff>38100</xdr:colOff>
      <xdr:row>103</xdr:row>
      <xdr:rowOff>170435</xdr:rowOff>
    </xdr:to>
    <xdr:sp macro="" textlink="">
      <xdr:nvSpPr>
        <xdr:cNvPr id="639" name="楕円 638">
          <a:extLst>
            <a:ext uri="{FF2B5EF4-FFF2-40B4-BE49-F238E27FC236}">
              <a16:creationId xmlns:a16="http://schemas.microsoft.com/office/drawing/2014/main" id="{6F5493B6-04BF-453E-A93C-EB206983E146}"/>
            </a:ext>
          </a:extLst>
        </xdr:cNvPr>
        <xdr:cNvSpPr/>
      </xdr:nvSpPr>
      <xdr:spPr>
        <a:xfrm>
          <a:off x="12296775" y="168677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145814</xdr:rowOff>
    </xdr:from>
    <xdr:ext cx="405111" cy="259045"/>
    <xdr:sp macro="" textlink="">
      <xdr:nvSpPr>
        <xdr:cNvPr id="640" name="n_1aveValue【公民館】&#10;有形固定資産減価償却率">
          <a:extLst>
            <a:ext uri="{FF2B5EF4-FFF2-40B4-BE49-F238E27FC236}">
              <a16:creationId xmlns:a16="http://schemas.microsoft.com/office/drawing/2014/main" id="{99F46214-D60C-4C6D-97B8-D225C6D3435E}"/>
            </a:ext>
          </a:extLst>
        </xdr:cNvPr>
        <xdr:cNvSpPr txBox="1"/>
      </xdr:nvSpPr>
      <xdr:spPr>
        <a:xfrm>
          <a:off x="13745219" y="1677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127525</xdr:rowOff>
    </xdr:from>
    <xdr:ext cx="405111" cy="259045"/>
    <xdr:sp macro="" textlink="">
      <xdr:nvSpPr>
        <xdr:cNvPr id="641" name="n_2aveValue【公民館】&#10;有形固定資産減価償却率">
          <a:extLst>
            <a:ext uri="{FF2B5EF4-FFF2-40B4-BE49-F238E27FC236}">
              <a16:creationId xmlns:a16="http://schemas.microsoft.com/office/drawing/2014/main" id="{5007CE44-1A7C-4263-9119-D997FC31A795}"/>
            </a:ext>
          </a:extLst>
        </xdr:cNvPr>
        <xdr:cNvSpPr txBox="1"/>
      </xdr:nvSpPr>
      <xdr:spPr>
        <a:xfrm>
          <a:off x="12964169" y="1675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60977</xdr:rowOff>
    </xdr:from>
    <xdr:ext cx="405111" cy="259045"/>
    <xdr:sp macro="" textlink="">
      <xdr:nvSpPr>
        <xdr:cNvPr id="642" name="n_3aveValue【公民館】&#10;有形固定資産減価償却率">
          <a:extLst>
            <a:ext uri="{FF2B5EF4-FFF2-40B4-BE49-F238E27FC236}">
              <a16:creationId xmlns:a16="http://schemas.microsoft.com/office/drawing/2014/main" id="{A4CDAB3E-6DC7-47C3-A3D2-62042E58A08A}"/>
            </a:ext>
          </a:extLst>
        </xdr:cNvPr>
        <xdr:cNvSpPr txBox="1"/>
      </xdr:nvSpPr>
      <xdr:spPr>
        <a:xfrm>
          <a:off x="12164069" y="1703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58945</xdr:rowOff>
    </xdr:from>
    <xdr:ext cx="405111" cy="259045"/>
    <xdr:sp macro="" textlink="">
      <xdr:nvSpPr>
        <xdr:cNvPr id="643" name="n_4aveValue【公民館】&#10;有形固定資産減価償却率">
          <a:extLst>
            <a:ext uri="{FF2B5EF4-FFF2-40B4-BE49-F238E27FC236}">
              <a16:creationId xmlns:a16="http://schemas.microsoft.com/office/drawing/2014/main" id="{C2C24274-5CEB-467A-B3C4-C6351DC3574A}"/>
            </a:ext>
          </a:extLst>
        </xdr:cNvPr>
        <xdr:cNvSpPr txBox="1"/>
      </xdr:nvSpPr>
      <xdr:spPr>
        <a:xfrm>
          <a:off x="11354444" y="1668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15512</xdr:rowOff>
    </xdr:from>
    <xdr:ext cx="405111" cy="259045"/>
    <xdr:sp macro="" textlink="">
      <xdr:nvSpPr>
        <xdr:cNvPr id="644" name="n_3mainValue【公民館】&#10;有形固定資産減価償却率">
          <a:extLst>
            <a:ext uri="{FF2B5EF4-FFF2-40B4-BE49-F238E27FC236}">
              <a16:creationId xmlns:a16="http://schemas.microsoft.com/office/drawing/2014/main" id="{A410085F-6E17-4BCB-9C4D-11CFBE23BC41}"/>
            </a:ext>
          </a:extLst>
        </xdr:cNvPr>
        <xdr:cNvSpPr txBox="1"/>
      </xdr:nvSpPr>
      <xdr:spPr>
        <a:xfrm>
          <a:off x="12164069" y="1664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a:extLst>
            <a:ext uri="{FF2B5EF4-FFF2-40B4-BE49-F238E27FC236}">
              <a16:creationId xmlns:a16="http://schemas.microsoft.com/office/drawing/2014/main" id="{2183E69A-FF08-4EF7-BB7E-1040CD783BD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a:extLst>
            <a:ext uri="{FF2B5EF4-FFF2-40B4-BE49-F238E27FC236}">
              <a16:creationId xmlns:a16="http://schemas.microsoft.com/office/drawing/2014/main" id="{B180EAC9-58ED-4173-9B9D-832E95A13E8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a:extLst>
            <a:ext uri="{FF2B5EF4-FFF2-40B4-BE49-F238E27FC236}">
              <a16:creationId xmlns:a16="http://schemas.microsoft.com/office/drawing/2014/main" id="{4BE2A1EC-54AA-4F0B-9EF6-8F6B55EAF35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a:extLst>
            <a:ext uri="{FF2B5EF4-FFF2-40B4-BE49-F238E27FC236}">
              <a16:creationId xmlns:a16="http://schemas.microsoft.com/office/drawing/2014/main" id="{6A2A980E-699B-4303-A8D3-13CC6513C69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a:extLst>
            <a:ext uri="{FF2B5EF4-FFF2-40B4-BE49-F238E27FC236}">
              <a16:creationId xmlns:a16="http://schemas.microsoft.com/office/drawing/2014/main" id="{26B389DE-C724-4AC0-AE8B-2A8997D3D5F2}"/>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a:extLst>
            <a:ext uri="{FF2B5EF4-FFF2-40B4-BE49-F238E27FC236}">
              <a16:creationId xmlns:a16="http://schemas.microsoft.com/office/drawing/2014/main" id="{C84CA636-8275-42EF-A770-4D3FB0BEC04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a:extLst>
            <a:ext uri="{FF2B5EF4-FFF2-40B4-BE49-F238E27FC236}">
              <a16:creationId xmlns:a16="http://schemas.microsoft.com/office/drawing/2014/main" id="{448FB7F6-A8D4-4E72-BBFB-BA73BC1C3C0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a:extLst>
            <a:ext uri="{FF2B5EF4-FFF2-40B4-BE49-F238E27FC236}">
              <a16:creationId xmlns:a16="http://schemas.microsoft.com/office/drawing/2014/main" id="{DCF8AAFA-FB97-4472-8695-C4802B425790}"/>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3" name="テキスト ボックス 652">
          <a:extLst>
            <a:ext uri="{FF2B5EF4-FFF2-40B4-BE49-F238E27FC236}">
              <a16:creationId xmlns:a16="http://schemas.microsoft.com/office/drawing/2014/main" id="{BA90CAD2-F0BE-421B-9841-C4A56DB0895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4" name="直線コネクタ 653">
          <a:extLst>
            <a:ext uri="{FF2B5EF4-FFF2-40B4-BE49-F238E27FC236}">
              <a16:creationId xmlns:a16="http://schemas.microsoft.com/office/drawing/2014/main" id="{F08704A9-0F71-434D-8294-8CABFB511C12}"/>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5" name="直線コネクタ 654">
          <a:extLst>
            <a:ext uri="{FF2B5EF4-FFF2-40B4-BE49-F238E27FC236}">
              <a16:creationId xmlns:a16="http://schemas.microsoft.com/office/drawing/2014/main" id="{28F48BFD-780A-42FA-B5F9-770DA1C6CB0B}"/>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6" name="テキスト ボックス 655">
          <a:extLst>
            <a:ext uri="{FF2B5EF4-FFF2-40B4-BE49-F238E27FC236}">
              <a16:creationId xmlns:a16="http://schemas.microsoft.com/office/drawing/2014/main" id="{EBE1F409-44A6-40B9-A2F1-8A73F833A40C}"/>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7" name="直線コネクタ 656">
          <a:extLst>
            <a:ext uri="{FF2B5EF4-FFF2-40B4-BE49-F238E27FC236}">
              <a16:creationId xmlns:a16="http://schemas.microsoft.com/office/drawing/2014/main" id="{CF1BBF67-8A3B-4FB2-B628-0BD6B723DE7A}"/>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8" name="テキスト ボックス 657">
          <a:extLst>
            <a:ext uri="{FF2B5EF4-FFF2-40B4-BE49-F238E27FC236}">
              <a16:creationId xmlns:a16="http://schemas.microsoft.com/office/drawing/2014/main" id="{F75BBFF9-A981-42ED-A381-20EDF216C8E3}"/>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9" name="直線コネクタ 658">
          <a:extLst>
            <a:ext uri="{FF2B5EF4-FFF2-40B4-BE49-F238E27FC236}">
              <a16:creationId xmlns:a16="http://schemas.microsoft.com/office/drawing/2014/main" id="{B499BF6D-75A1-4DCD-99EC-0A1A5F903F8C}"/>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0" name="テキスト ボックス 659">
          <a:extLst>
            <a:ext uri="{FF2B5EF4-FFF2-40B4-BE49-F238E27FC236}">
              <a16:creationId xmlns:a16="http://schemas.microsoft.com/office/drawing/2014/main" id="{26CBFBBF-BCB8-482B-8367-CF6DFB7A477B}"/>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1" name="直線コネクタ 660">
          <a:extLst>
            <a:ext uri="{FF2B5EF4-FFF2-40B4-BE49-F238E27FC236}">
              <a16:creationId xmlns:a16="http://schemas.microsoft.com/office/drawing/2014/main" id="{FACE6A85-28FD-4B5B-8574-1FCCD39F2BBF}"/>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2" name="テキスト ボックス 661">
          <a:extLst>
            <a:ext uri="{FF2B5EF4-FFF2-40B4-BE49-F238E27FC236}">
              <a16:creationId xmlns:a16="http://schemas.microsoft.com/office/drawing/2014/main" id="{1ABFD90F-4C3D-4251-9E11-AEB7A221DC24}"/>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3" name="直線コネクタ 662">
          <a:extLst>
            <a:ext uri="{FF2B5EF4-FFF2-40B4-BE49-F238E27FC236}">
              <a16:creationId xmlns:a16="http://schemas.microsoft.com/office/drawing/2014/main" id="{F1CEEAD0-6CD0-427C-A568-4676F8657AE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4" name="テキスト ボックス 663">
          <a:extLst>
            <a:ext uri="{FF2B5EF4-FFF2-40B4-BE49-F238E27FC236}">
              <a16:creationId xmlns:a16="http://schemas.microsoft.com/office/drawing/2014/main" id="{C0567394-F1A0-4E7F-A200-B69EBFE3739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5" name="【公民館】&#10;一人当たり面積グラフ枠">
          <a:extLst>
            <a:ext uri="{FF2B5EF4-FFF2-40B4-BE49-F238E27FC236}">
              <a16:creationId xmlns:a16="http://schemas.microsoft.com/office/drawing/2014/main" id="{3AE5F211-8770-4FF0-A0B5-4391AAEEC19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666" name="直線コネクタ 665">
          <a:extLst>
            <a:ext uri="{FF2B5EF4-FFF2-40B4-BE49-F238E27FC236}">
              <a16:creationId xmlns:a16="http://schemas.microsoft.com/office/drawing/2014/main" id="{63D582EA-C575-498F-90D1-C4195B087792}"/>
            </a:ext>
          </a:extLst>
        </xdr:cNvPr>
        <xdr:cNvCxnSpPr/>
      </xdr:nvCxnSpPr>
      <xdr:spPr>
        <a:xfrm flipV="1">
          <a:off x="19954239" y="16402813"/>
          <a:ext cx="0" cy="126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667" name="【公民館】&#10;一人当たり面積最小値テキスト">
          <a:extLst>
            <a:ext uri="{FF2B5EF4-FFF2-40B4-BE49-F238E27FC236}">
              <a16:creationId xmlns:a16="http://schemas.microsoft.com/office/drawing/2014/main" id="{0470C6A8-3D89-407B-813A-2F234D6F0B57}"/>
            </a:ext>
          </a:extLst>
        </xdr:cNvPr>
        <xdr:cNvSpPr txBox="1"/>
      </xdr:nvSpPr>
      <xdr:spPr>
        <a:xfrm>
          <a:off x="19992975" y="1767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668" name="直線コネクタ 667">
          <a:extLst>
            <a:ext uri="{FF2B5EF4-FFF2-40B4-BE49-F238E27FC236}">
              <a16:creationId xmlns:a16="http://schemas.microsoft.com/office/drawing/2014/main" id="{9D481744-9C7E-4FCE-98B3-CECFEF1B8E05}"/>
            </a:ext>
          </a:extLst>
        </xdr:cNvPr>
        <xdr:cNvCxnSpPr/>
      </xdr:nvCxnSpPr>
      <xdr:spPr>
        <a:xfrm>
          <a:off x="19878675" y="17670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669" name="【公民館】&#10;一人当たり面積最大値テキスト">
          <a:extLst>
            <a:ext uri="{FF2B5EF4-FFF2-40B4-BE49-F238E27FC236}">
              <a16:creationId xmlns:a16="http://schemas.microsoft.com/office/drawing/2014/main" id="{BBCFCDA9-DF50-4D81-9B22-ED5880D92466}"/>
            </a:ext>
          </a:extLst>
        </xdr:cNvPr>
        <xdr:cNvSpPr txBox="1"/>
      </xdr:nvSpPr>
      <xdr:spPr>
        <a:xfrm>
          <a:off x="19992975" y="1618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670" name="直線コネクタ 669">
          <a:extLst>
            <a:ext uri="{FF2B5EF4-FFF2-40B4-BE49-F238E27FC236}">
              <a16:creationId xmlns:a16="http://schemas.microsoft.com/office/drawing/2014/main" id="{E8C88A26-4A9A-4084-9355-36546A7745D6}"/>
            </a:ext>
          </a:extLst>
        </xdr:cNvPr>
        <xdr:cNvCxnSpPr/>
      </xdr:nvCxnSpPr>
      <xdr:spPr>
        <a:xfrm>
          <a:off x="19878675" y="164028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99840</xdr:rowOff>
    </xdr:from>
    <xdr:ext cx="469744" cy="259045"/>
    <xdr:sp macro="" textlink="">
      <xdr:nvSpPr>
        <xdr:cNvPr id="671" name="【公民館】&#10;一人当たり面積平均値テキスト">
          <a:extLst>
            <a:ext uri="{FF2B5EF4-FFF2-40B4-BE49-F238E27FC236}">
              <a16:creationId xmlns:a16="http://schemas.microsoft.com/office/drawing/2014/main" id="{9A3F2156-42B2-41A2-8EBC-09E52F6A7222}"/>
            </a:ext>
          </a:extLst>
        </xdr:cNvPr>
        <xdr:cNvSpPr txBox="1"/>
      </xdr:nvSpPr>
      <xdr:spPr>
        <a:xfrm>
          <a:off x="19992975" y="17248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672" name="フローチャート: 判断 671">
          <a:extLst>
            <a:ext uri="{FF2B5EF4-FFF2-40B4-BE49-F238E27FC236}">
              <a16:creationId xmlns:a16="http://schemas.microsoft.com/office/drawing/2014/main" id="{B9FAA410-01D2-488C-946C-98FFDC23D8DB}"/>
            </a:ext>
          </a:extLst>
        </xdr:cNvPr>
        <xdr:cNvSpPr/>
      </xdr:nvSpPr>
      <xdr:spPr>
        <a:xfrm>
          <a:off x="19897725" y="172695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673" name="フローチャート: 判断 672">
          <a:extLst>
            <a:ext uri="{FF2B5EF4-FFF2-40B4-BE49-F238E27FC236}">
              <a16:creationId xmlns:a16="http://schemas.microsoft.com/office/drawing/2014/main" id="{D6056C91-7AEF-41D9-ADD2-5C0C3A10462D}"/>
            </a:ext>
          </a:extLst>
        </xdr:cNvPr>
        <xdr:cNvSpPr/>
      </xdr:nvSpPr>
      <xdr:spPr>
        <a:xfrm>
          <a:off x="19154775" y="172718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674" name="フローチャート: 判断 673">
          <a:extLst>
            <a:ext uri="{FF2B5EF4-FFF2-40B4-BE49-F238E27FC236}">
              <a16:creationId xmlns:a16="http://schemas.microsoft.com/office/drawing/2014/main" id="{2A2681CF-45B9-4971-AE4D-30CF92893AC9}"/>
            </a:ext>
          </a:extLst>
        </xdr:cNvPr>
        <xdr:cNvSpPr/>
      </xdr:nvSpPr>
      <xdr:spPr>
        <a:xfrm>
          <a:off x="18345150" y="172572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675" name="フローチャート: 判断 674">
          <a:extLst>
            <a:ext uri="{FF2B5EF4-FFF2-40B4-BE49-F238E27FC236}">
              <a16:creationId xmlns:a16="http://schemas.microsoft.com/office/drawing/2014/main" id="{D03BE106-27CB-4D46-825E-339D28BAACFD}"/>
            </a:ext>
          </a:extLst>
        </xdr:cNvPr>
        <xdr:cNvSpPr/>
      </xdr:nvSpPr>
      <xdr:spPr>
        <a:xfrm>
          <a:off x="17554575" y="17269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77978</xdr:rowOff>
    </xdr:from>
    <xdr:to>
      <xdr:col>98</xdr:col>
      <xdr:colOff>38100</xdr:colOff>
      <xdr:row>106</xdr:row>
      <xdr:rowOff>8128</xdr:rowOff>
    </xdr:to>
    <xdr:sp macro="" textlink="">
      <xdr:nvSpPr>
        <xdr:cNvPr id="676" name="フローチャート: 判断 675">
          <a:extLst>
            <a:ext uri="{FF2B5EF4-FFF2-40B4-BE49-F238E27FC236}">
              <a16:creationId xmlns:a16="http://schemas.microsoft.com/office/drawing/2014/main" id="{AE533A74-F3D8-4387-B401-57320E56FFDE}"/>
            </a:ext>
          </a:extLst>
        </xdr:cNvPr>
        <xdr:cNvSpPr/>
      </xdr:nvSpPr>
      <xdr:spPr>
        <a:xfrm>
          <a:off x="16754475" y="172229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B6DE3BFB-65DF-4C52-B0EF-15D8C8A4EC25}"/>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037E9EF-8BC4-46BA-A713-E97131997F3F}"/>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90E8F87-C241-41DA-B7C9-75DE4BC61FF0}"/>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F624CC3-38EF-4961-B63C-019248373B96}"/>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60AB4B05-758C-40BA-BF30-AA1354495C86}"/>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66548</xdr:rowOff>
    </xdr:from>
    <xdr:to>
      <xdr:col>102</xdr:col>
      <xdr:colOff>165100</xdr:colOff>
      <xdr:row>106</xdr:row>
      <xdr:rowOff>168148</xdr:rowOff>
    </xdr:to>
    <xdr:sp macro="" textlink="">
      <xdr:nvSpPr>
        <xdr:cNvPr id="682" name="楕円 681">
          <a:extLst>
            <a:ext uri="{FF2B5EF4-FFF2-40B4-BE49-F238E27FC236}">
              <a16:creationId xmlns:a16="http://schemas.microsoft.com/office/drawing/2014/main" id="{C4B37763-D033-4386-BA7E-B5E35BE02A7D}"/>
            </a:ext>
          </a:extLst>
        </xdr:cNvPr>
        <xdr:cNvSpPr/>
      </xdr:nvSpPr>
      <xdr:spPr>
        <a:xfrm>
          <a:off x="17554575" y="173861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70375</xdr:rowOff>
    </xdr:from>
    <xdr:ext cx="469744" cy="259045"/>
    <xdr:sp macro="" textlink="">
      <xdr:nvSpPr>
        <xdr:cNvPr id="683" name="n_1aveValue【公民館】&#10;一人当たり面積">
          <a:extLst>
            <a:ext uri="{FF2B5EF4-FFF2-40B4-BE49-F238E27FC236}">
              <a16:creationId xmlns:a16="http://schemas.microsoft.com/office/drawing/2014/main" id="{1B79C3EA-E8D0-4A1F-8786-B870F6E533BD}"/>
            </a:ext>
          </a:extLst>
        </xdr:cNvPr>
        <xdr:cNvSpPr txBox="1"/>
      </xdr:nvSpPr>
      <xdr:spPr>
        <a:xfrm>
          <a:off x="18983402" y="1704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684" name="n_2aveValue【公民館】&#10;一人当たり面積">
          <a:extLst>
            <a:ext uri="{FF2B5EF4-FFF2-40B4-BE49-F238E27FC236}">
              <a16:creationId xmlns:a16="http://schemas.microsoft.com/office/drawing/2014/main" id="{04A48B6E-639F-4434-BD6C-3776EDFFABE5}"/>
            </a:ext>
          </a:extLst>
        </xdr:cNvPr>
        <xdr:cNvSpPr txBox="1"/>
      </xdr:nvSpPr>
      <xdr:spPr>
        <a:xfrm>
          <a:off x="18183302" y="1703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685" name="n_3aveValue【公民館】&#10;一人当たり面積">
          <a:extLst>
            <a:ext uri="{FF2B5EF4-FFF2-40B4-BE49-F238E27FC236}">
              <a16:creationId xmlns:a16="http://schemas.microsoft.com/office/drawing/2014/main" id="{C9750588-D32B-4F6C-9CDD-3C76962C0E01}"/>
            </a:ext>
          </a:extLst>
        </xdr:cNvPr>
        <xdr:cNvSpPr txBox="1"/>
      </xdr:nvSpPr>
      <xdr:spPr>
        <a:xfrm>
          <a:off x="17383202" y="1703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24655</xdr:rowOff>
    </xdr:from>
    <xdr:ext cx="469744" cy="259045"/>
    <xdr:sp macro="" textlink="">
      <xdr:nvSpPr>
        <xdr:cNvPr id="686" name="n_4aveValue【公民館】&#10;一人当たり面積">
          <a:extLst>
            <a:ext uri="{FF2B5EF4-FFF2-40B4-BE49-F238E27FC236}">
              <a16:creationId xmlns:a16="http://schemas.microsoft.com/office/drawing/2014/main" id="{E68D74E0-A579-4AF1-85DA-B889478B19BB}"/>
            </a:ext>
          </a:extLst>
        </xdr:cNvPr>
        <xdr:cNvSpPr txBox="1"/>
      </xdr:nvSpPr>
      <xdr:spPr>
        <a:xfrm>
          <a:off x="16592627" y="1700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687" name="n_3mainValue【公民館】&#10;一人当たり面積">
          <a:extLst>
            <a:ext uri="{FF2B5EF4-FFF2-40B4-BE49-F238E27FC236}">
              <a16:creationId xmlns:a16="http://schemas.microsoft.com/office/drawing/2014/main" id="{64DBE181-ABED-4E66-BA5A-6F5A4419FA35}"/>
            </a:ext>
          </a:extLst>
        </xdr:cNvPr>
        <xdr:cNvSpPr txBox="1"/>
      </xdr:nvSpPr>
      <xdr:spPr>
        <a:xfrm>
          <a:off x="17383202" y="1747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8" name="正方形/長方形 687">
          <a:extLst>
            <a:ext uri="{FF2B5EF4-FFF2-40B4-BE49-F238E27FC236}">
              <a16:creationId xmlns:a16="http://schemas.microsoft.com/office/drawing/2014/main" id="{85D4B48F-BB4A-471B-AD58-AD16064DF57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9" name="正方形/長方形 688">
          <a:extLst>
            <a:ext uri="{FF2B5EF4-FFF2-40B4-BE49-F238E27FC236}">
              <a16:creationId xmlns:a16="http://schemas.microsoft.com/office/drawing/2014/main" id="{85FEF2A8-A8F8-4C30-A64C-2E637D45896E}"/>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0" name="テキスト ボックス 689">
          <a:extLst>
            <a:ext uri="{FF2B5EF4-FFF2-40B4-BE49-F238E27FC236}">
              <a16:creationId xmlns:a16="http://schemas.microsoft.com/office/drawing/2014/main" id="{49CA9F73-C1ED-432B-BB74-BF2E28AE483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保育園、学校施設、公営住宅の老朽化が進んでいる。</a:t>
          </a:r>
          <a:endParaRPr lang="ja-JP" altLang="ja-JP" sz="1400">
            <a:effectLst/>
          </a:endParaRPr>
        </a:p>
        <a:p>
          <a:r>
            <a:rPr kumimoji="1" lang="ja-JP" altLang="ja-JP" sz="1100">
              <a:solidFill>
                <a:schemeClr val="dk1"/>
              </a:solidFill>
              <a:effectLst/>
              <a:latin typeface="+mn-lt"/>
              <a:ea typeface="+mn-ea"/>
              <a:cs typeface="+mn-cs"/>
            </a:rPr>
            <a:t>各施設の大規模改修など、計画的な修繕、更新による施設の長寿命化や施設の統廃合などを含めた適正管理を行っていく。</a:t>
          </a:r>
          <a:endParaRPr lang="ja-JP" altLang="ja-JP" sz="1400">
            <a:effectLst/>
          </a:endParaRPr>
        </a:p>
        <a:p>
          <a:r>
            <a:rPr kumimoji="1" lang="ja-JP" altLang="ja-JP" sz="1100">
              <a:solidFill>
                <a:schemeClr val="dk1"/>
              </a:solidFill>
              <a:effectLst/>
              <a:latin typeface="+mn-lt"/>
              <a:ea typeface="+mn-ea"/>
              <a:cs typeface="+mn-cs"/>
            </a:rPr>
            <a:t>なお、未整備となっている令和２年度以降の固定資産台帳について、早急に作成する予定である。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4D7D7B2-1EC9-48B7-A98D-AADC1E22018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8BFFDA7-C537-4AF0-8B05-1E6F082AA3D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B8E686F-6BC0-4D35-A51A-D8743021AD5E}"/>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8142BD-8AF1-499C-BEFD-FD46B438636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C78D78-0FE1-4A06-88CF-B5C029CD6BA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80766CE-7ACA-4D2C-97E8-483B37945C7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E1C57DE-BBDE-4679-A567-8553B8A7D23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122E1D-61FC-4E13-ABD1-8338E978774F}"/>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1DF3C29-6140-4AE7-ADA5-1950F1E5A01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4D41C6-101A-4934-A972-7BB034B1E4B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32,985
32,499
29.11
20,333,414
19,665,830
520,509
8,297,418
11,813,350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9DC3F5-4769-4BCA-9C74-AA90E73C81E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AF2FF2-EE33-44EA-90E5-2DDAFF7F4871}"/>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E35AC5-1906-4A8C-BD15-6CF2D3AE364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44FF16-9EEA-4063-8F57-F702A1D7F01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3DD32F-CDA2-420D-8126-CBBE6E2C19AF}"/>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1D7B217-B51F-498C-855C-1355DD6F9468}"/>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F69BAE1-4E18-4EBE-A59B-358B7DDED814}"/>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8F033DD-1A81-4C0E-A3C0-8F78844FBE0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577C35-A81C-4276-BFE8-3B11ECF420D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386794C-91E9-43FC-96F6-D8AF87B5D34D}"/>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B6FC56B-FD3C-4922-8A21-B015FCFC912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A49062-C718-43A3-8124-A89BA9B47ED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9F1C23-F1E3-409C-B4EB-39CCCA3E419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964B0B-8260-476F-BBDE-6FB8D74BA0A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FCDCCF-D21C-4B1B-92D2-C7012EDBF4E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6A451AE-512E-48C5-BCB1-D34DBBCF5696}"/>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8AAA959-7F5A-4FD2-979B-E0FC141D7F7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25558A-B6B5-455F-8D94-AB9236BF10A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7839F87-7D3C-4DBE-8DE0-584ECE55A6F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226CAF-D22B-4CB9-B8D5-E98A93F71CEC}"/>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6E2C807-A0C8-4EDE-8510-5228F7D2C48D}"/>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A08A698-A188-4EE0-9F87-8B8FA9B5F9E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D2E5A5D-31C1-4EFB-BDBC-A7B752E11D62}"/>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7BFD03-DF5D-4C07-B68D-3DE0770485AA}"/>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1F60668-EB9E-46B4-840C-2D6EB14522DF}"/>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B646625-8B2E-4CE1-A589-EB5A0617CC5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13D650C-678B-46DA-909C-0E444BB89AA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0AEE582-974A-4167-8CE2-D66AF995C9D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833614C-B879-4E68-88B1-39576695942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C31475F-BD9F-40F1-A2E5-9A41374FB81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804DF5-FB2B-4E76-B8F4-DA3A8BBB4293}"/>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B24D1D-EBBC-410D-B46C-AEC24459EFF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BF5E629-FEBA-4054-B1B4-897FD49FA553}"/>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00E7CC6-7924-4864-8086-3702B1F7E563}"/>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C363311-274F-4ED9-BE0E-F8B4A33A13CD}"/>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29E4405-3A6E-4234-A573-A8B925E10ACD}"/>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9C208B0-21FF-445D-A59E-F000F6A4AA80}"/>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4B8B6FC-D29F-43B1-8F36-CDEB5F2A484B}"/>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5845AE3-5EA0-4DAC-B07B-2B1900437566}"/>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683690E-D481-4700-AB56-6B3E2C876DC9}"/>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9E29DEC-CDD4-470F-B2FF-438FC2BA2884}"/>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ABC9449-C307-4A0E-BA56-E975ABED4F6E}"/>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D0B0089-BB0C-4653-B665-3E40301B98F4}"/>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E5F051E-A645-456F-96EB-A9BC55BA8DBF}"/>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391F989-7DAD-410B-9EE3-B49531A865D6}"/>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2C67026-CEA5-4388-89B9-7A72460BECD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526D300A-89DE-4BB6-8EE7-43424B2A6DC8}"/>
            </a:ext>
          </a:extLst>
        </xdr:cNvPr>
        <xdr:cNvCxnSpPr/>
      </xdr:nvCxnSpPr>
      <xdr:spPr>
        <a:xfrm flipV="1">
          <a:off x="4180840" y="5419362"/>
          <a:ext cx="0" cy="145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08E3668B-F548-42AC-8141-522C1B303B80}"/>
            </a:ext>
          </a:extLst>
        </xdr:cNvPr>
        <xdr:cNvSpPr txBox="1"/>
      </xdr:nvSpPr>
      <xdr:spPr>
        <a:xfrm>
          <a:off x="4219575" y="687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F5ABC9CD-829C-4221-9E51-2BCCA304A40A}"/>
            </a:ext>
          </a:extLst>
        </xdr:cNvPr>
        <xdr:cNvCxnSpPr/>
      </xdr:nvCxnSpPr>
      <xdr:spPr>
        <a:xfrm>
          <a:off x="4105275" y="6875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a:extLst>
            <a:ext uri="{FF2B5EF4-FFF2-40B4-BE49-F238E27FC236}">
              <a16:creationId xmlns:a16="http://schemas.microsoft.com/office/drawing/2014/main" id="{96758F86-8D6B-4E91-8077-503C7182A641}"/>
            </a:ext>
          </a:extLst>
        </xdr:cNvPr>
        <xdr:cNvSpPr txBox="1"/>
      </xdr:nvSpPr>
      <xdr:spPr>
        <a:xfrm>
          <a:off x="4219575" y="51977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a:extLst>
            <a:ext uri="{FF2B5EF4-FFF2-40B4-BE49-F238E27FC236}">
              <a16:creationId xmlns:a16="http://schemas.microsoft.com/office/drawing/2014/main" id="{B1DB1DD1-2264-45C3-9053-770E02094203}"/>
            </a:ext>
          </a:extLst>
        </xdr:cNvPr>
        <xdr:cNvCxnSpPr/>
      </xdr:nvCxnSpPr>
      <xdr:spPr>
        <a:xfrm>
          <a:off x="4105275" y="54193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3" name="【図書館】&#10;有形固定資産減価償却率平均値テキスト">
          <a:extLst>
            <a:ext uri="{FF2B5EF4-FFF2-40B4-BE49-F238E27FC236}">
              <a16:creationId xmlns:a16="http://schemas.microsoft.com/office/drawing/2014/main" id="{1E087D24-BD4C-4289-9ED3-CFA1E86865AC}"/>
            </a:ext>
          </a:extLst>
        </xdr:cNvPr>
        <xdr:cNvSpPr txBox="1"/>
      </xdr:nvSpPr>
      <xdr:spPr>
        <a:xfrm>
          <a:off x="4219575" y="6145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a:extLst>
            <a:ext uri="{FF2B5EF4-FFF2-40B4-BE49-F238E27FC236}">
              <a16:creationId xmlns:a16="http://schemas.microsoft.com/office/drawing/2014/main" id="{32010A14-E50A-4827-B345-7CA7B0663831}"/>
            </a:ext>
          </a:extLst>
        </xdr:cNvPr>
        <xdr:cNvSpPr/>
      </xdr:nvSpPr>
      <xdr:spPr>
        <a:xfrm>
          <a:off x="4124325" y="616031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a:extLst>
            <a:ext uri="{FF2B5EF4-FFF2-40B4-BE49-F238E27FC236}">
              <a16:creationId xmlns:a16="http://schemas.microsoft.com/office/drawing/2014/main" id="{1325A2E2-E997-4120-83A0-E6D955F46014}"/>
            </a:ext>
          </a:extLst>
        </xdr:cNvPr>
        <xdr:cNvSpPr/>
      </xdr:nvSpPr>
      <xdr:spPr>
        <a:xfrm>
          <a:off x="3381375" y="62077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85816</xdr:rowOff>
    </xdr:from>
    <xdr:to>
      <xdr:col>15</xdr:col>
      <xdr:colOff>101600</xdr:colOff>
      <xdr:row>40</xdr:row>
      <xdr:rowOff>15966</xdr:rowOff>
    </xdr:to>
    <xdr:sp macro="" textlink="">
      <xdr:nvSpPr>
        <xdr:cNvPr id="66" name="フローチャート: 判断 65">
          <a:extLst>
            <a:ext uri="{FF2B5EF4-FFF2-40B4-BE49-F238E27FC236}">
              <a16:creationId xmlns:a16="http://schemas.microsoft.com/office/drawing/2014/main" id="{1AD3EE95-78D7-45DE-B4D3-514F59383F7B}"/>
            </a:ext>
          </a:extLst>
        </xdr:cNvPr>
        <xdr:cNvSpPr/>
      </xdr:nvSpPr>
      <xdr:spPr>
        <a:xfrm>
          <a:off x="2571750" y="64072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27033</xdr:rowOff>
    </xdr:from>
    <xdr:to>
      <xdr:col>10</xdr:col>
      <xdr:colOff>165100</xdr:colOff>
      <xdr:row>39</xdr:row>
      <xdr:rowOff>128633</xdr:rowOff>
    </xdr:to>
    <xdr:sp macro="" textlink="">
      <xdr:nvSpPr>
        <xdr:cNvPr id="67" name="フローチャート: 判断 66">
          <a:extLst>
            <a:ext uri="{FF2B5EF4-FFF2-40B4-BE49-F238E27FC236}">
              <a16:creationId xmlns:a16="http://schemas.microsoft.com/office/drawing/2014/main" id="{AFA98570-658F-4927-8A43-9CE4AFDBECD2}"/>
            </a:ext>
          </a:extLst>
        </xdr:cNvPr>
        <xdr:cNvSpPr/>
      </xdr:nvSpPr>
      <xdr:spPr>
        <a:xfrm>
          <a:off x="1781175" y="63548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8" name="フローチャート: 判断 67">
          <a:extLst>
            <a:ext uri="{FF2B5EF4-FFF2-40B4-BE49-F238E27FC236}">
              <a16:creationId xmlns:a16="http://schemas.microsoft.com/office/drawing/2014/main" id="{94B0AEA7-957F-4337-9A33-6F911EE80E99}"/>
            </a:ext>
          </a:extLst>
        </xdr:cNvPr>
        <xdr:cNvSpPr/>
      </xdr:nvSpPr>
      <xdr:spPr>
        <a:xfrm>
          <a:off x="981075" y="62566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F5A043-E414-4ADB-931A-17ECF9290E74}"/>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9D8DE58-45AD-4E69-B9CA-DA225142712A}"/>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ED9288B-803B-4355-8155-52349930AE5A}"/>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39C2F53-DEAC-4774-9B3F-42A4A4F66DA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F494B65-962E-4A18-BEBB-F358F8A583F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4173</xdr:rowOff>
    </xdr:from>
    <xdr:to>
      <xdr:col>10</xdr:col>
      <xdr:colOff>165100</xdr:colOff>
      <xdr:row>39</xdr:row>
      <xdr:rowOff>105773</xdr:rowOff>
    </xdr:to>
    <xdr:sp macro="" textlink="">
      <xdr:nvSpPr>
        <xdr:cNvPr id="74" name="楕円 73">
          <a:extLst>
            <a:ext uri="{FF2B5EF4-FFF2-40B4-BE49-F238E27FC236}">
              <a16:creationId xmlns:a16="http://schemas.microsoft.com/office/drawing/2014/main" id="{4BB9E2CD-4663-4B95-BD84-197F16BDCEE1}"/>
            </a:ext>
          </a:extLst>
        </xdr:cNvPr>
        <xdr:cNvSpPr/>
      </xdr:nvSpPr>
      <xdr:spPr>
        <a:xfrm>
          <a:off x="1781175" y="63319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166387</xdr:rowOff>
    </xdr:from>
    <xdr:ext cx="405111" cy="259045"/>
    <xdr:sp macro="" textlink="">
      <xdr:nvSpPr>
        <xdr:cNvPr id="75" name="n_1aveValue【図書館】&#10;有形固定資産減価償却率">
          <a:extLst>
            <a:ext uri="{FF2B5EF4-FFF2-40B4-BE49-F238E27FC236}">
              <a16:creationId xmlns:a16="http://schemas.microsoft.com/office/drawing/2014/main" id="{C46D3EE0-E577-466B-A7CE-938DB9EE3A62}"/>
            </a:ext>
          </a:extLst>
        </xdr:cNvPr>
        <xdr:cNvSpPr txBox="1"/>
      </xdr:nvSpPr>
      <xdr:spPr>
        <a:xfrm>
          <a:off x="3239144"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32493</xdr:rowOff>
    </xdr:from>
    <xdr:ext cx="405111" cy="259045"/>
    <xdr:sp macro="" textlink="">
      <xdr:nvSpPr>
        <xdr:cNvPr id="76" name="n_2aveValue【図書館】&#10;有形固定資産減価償却率">
          <a:extLst>
            <a:ext uri="{FF2B5EF4-FFF2-40B4-BE49-F238E27FC236}">
              <a16:creationId xmlns:a16="http://schemas.microsoft.com/office/drawing/2014/main" id="{A1635FE2-3465-4CE1-AFCE-C3E2CB9EE4AD}"/>
            </a:ext>
          </a:extLst>
        </xdr:cNvPr>
        <xdr:cNvSpPr txBox="1"/>
      </xdr:nvSpPr>
      <xdr:spPr>
        <a:xfrm>
          <a:off x="2439044" y="6191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119760</xdr:rowOff>
    </xdr:from>
    <xdr:ext cx="405111" cy="259045"/>
    <xdr:sp macro="" textlink="">
      <xdr:nvSpPr>
        <xdr:cNvPr id="77" name="n_3aveValue【図書館】&#10;有形固定資産減価償却率">
          <a:extLst>
            <a:ext uri="{FF2B5EF4-FFF2-40B4-BE49-F238E27FC236}">
              <a16:creationId xmlns:a16="http://schemas.microsoft.com/office/drawing/2014/main" id="{64664BB4-7A06-4793-8A84-0BFF1C0F1ED0}"/>
            </a:ext>
          </a:extLst>
        </xdr:cNvPr>
        <xdr:cNvSpPr txBox="1"/>
      </xdr:nvSpPr>
      <xdr:spPr>
        <a:xfrm>
          <a:off x="1648469" y="6447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40657</xdr:rowOff>
    </xdr:from>
    <xdr:ext cx="405111" cy="259045"/>
    <xdr:sp macro="" textlink="">
      <xdr:nvSpPr>
        <xdr:cNvPr id="78" name="n_4aveValue【図書館】&#10;有形固定資産減価償却率">
          <a:extLst>
            <a:ext uri="{FF2B5EF4-FFF2-40B4-BE49-F238E27FC236}">
              <a16:creationId xmlns:a16="http://schemas.microsoft.com/office/drawing/2014/main" id="{C9BA5996-106A-466B-B107-BECF3B450CED}"/>
            </a:ext>
          </a:extLst>
        </xdr:cNvPr>
        <xdr:cNvSpPr txBox="1"/>
      </xdr:nvSpPr>
      <xdr:spPr>
        <a:xfrm>
          <a:off x="848369"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122300</xdr:rowOff>
    </xdr:from>
    <xdr:ext cx="405111" cy="259045"/>
    <xdr:sp macro="" textlink="">
      <xdr:nvSpPr>
        <xdr:cNvPr id="79" name="n_3mainValue【図書館】&#10;有形固定資産減価償却率">
          <a:extLst>
            <a:ext uri="{FF2B5EF4-FFF2-40B4-BE49-F238E27FC236}">
              <a16:creationId xmlns:a16="http://schemas.microsoft.com/office/drawing/2014/main" id="{C9DE3A61-5CC6-466A-849B-C66D34884D30}"/>
            </a:ext>
          </a:extLst>
        </xdr:cNvPr>
        <xdr:cNvSpPr txBox="1"/>
      </xdr:nvSpPr>
      <xdr:spPr>
        <a:xfrm>
          <a:off x="1648469" y="612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5693E895-D5C8-4325-A29F-B5B408A1EB2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8B9E1B3D-29D8-4523-9D0B-6B42C1F7C50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71917248-6C7D-474B-B466-EB3585F76BD8}"/>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643CFD89-022A-4FAC-9086-B92E9B88D8B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65474023-9475-42BA-B895-0339C47B380C}"/>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B08B6217-AEA2-4D1C-8F37-2B2F321B438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13AE799E-B17B-4A65-9C13-C2A6CBB18A56}"/>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5444E6BD-67B9-4111-819C-A12697D81A2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2922874B-102B-4B3E-89EE-DAFB42AA3BFC}"/>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CAC8E965-35B1-48ED-998F-8CFAE62769CB}"/>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991775BE-9A40-4182-B20B-C83CE00BAE59}"/>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71396AEF-F8BE-4552-A73A-217AF20202C1}"/>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AD301B9A-CFE1-45A0-9773-2DA4FE482FB3}"/>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a:extLst>
            <a:ext uri="{FF2B5EF4-FFF2-40B4-BE49-F238E27FC236}">
              <a16:creationId xmlns:a16="http://schemas.microsoft.com/office/drawing/2014/main" id="{17A0D7D3-BD65-4EF6-985B-CEBB4FE4B0F6}"/>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40C617FE-6992-445D-B5B6-437FA8401828}"/>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a:extLst>
            <a:ext uri="{FF2B5EF4-FFF2-40B4-BE49-F238E27FC236}">
              <a16:creationId xmlns:a16="http://schemas.microsoft.com/office/drawing/2014/main" id="{7B8AA669-801D-48D1-BDB1-E8F43F6A249B}"/>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2AEA24FC-9246-4AB6-AC27-58A1C3164DBF}"/>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a:extLst>
            <a:ext uri="{FF2B5EF4-FFF2-40B4-BE49-F238E27FC236}">
              <a16:creationId xmlns:a16="http://schemas.microsoft.com/office/drawing/2014/main" id="{91C09F0B-0408-46DA-BFB2-DB3F7DA27AA2}"/>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525F2607-9BF0-4435-BA19-41A267AF341E}"/>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a:extLst>
            <a:ext uri="{FF2B5EF4-FFF2-40B4-BE49-F238E27FC236}">
              <a16:creationId xmlns:a16="http://schemas.microsoft.com/office/drawing/2014/main" id="{FDDE5E90-7C90-43D7-8E2F-CC9E321D2983}"/>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E5F12929-2FE5-4B5C-91FE-80FA1CDA690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04297391-2AC4-4DB1-B718-C4414E81A56C}"/>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25DD4E13-5537-4B59-B9DD-2CA353A3B4E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03" name="直線コネクタ 102">
          <a:extLst>
            <a:ext uri="{FF2B5EF4-FFF2-40B4-BE49-F238E27FC236}">
              <a16:creationId xmlns:a16="http://schemas.microsoft.com/office/drawing/2014/main" id="{F170ED3A-27BF-4DC7-8148-A409C2842DA8}"/>
            </a:ext>
          </a:extLst>
        </xdr:cNvPr>
        <xdr:cNvCxnSpPr/>
      </xdr:nvCxnSpPr>
      <xdr:spPr>
        <a:xfrm flipV="1">
          <a:off x="9429115" y="53435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04" name="【図書館】&#10;一人当たり面積最小値テキスト">
          <a:extLst>
            <a:ext uri="{FF2B5EF4-FFF2-40B4-BE49-F238E27FC236}">
              <a16:creationId xmlns:a16="http://schemas.microsoft.com/office/drawing/2014/main" id="{77DC39E2-0D76-4A37-A737-60CA30F0FEC7}"/>
            </a:ext>
          </a:extLst>
        </xdr:cNvPr>
        <xdr:cNvSpPr txBox="1"/>
      </xdr:nvSpPr>
      <xdr:spPr>
        <a:xfrm>
          <a:off x="9467850"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05" name="直線コネクタ 104">
          <a:extLst>
            <a:ext uri="{FF2B5EF4-FFF2-40B4-BE49-F238E27FC236}">
              <a16:creationId xmlns:a16="http://schemas.microsoft.com/office/drawing/2014/main" id="{94395D6A-2BAD-40B8-8204-C685F0299991}"/>
            </a:ext>
          </a:extLst>
        </xdr:cNvPr>
        <xdr:cNvCxnSpPr/>
      </xdr:nvCxnSpPr>
      <xdr:spPr>
        <a:xfrm>
          <a:off x="9363075" y="67437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6" name="【図書館】&#10;一人当たり面積最大値テキスト">
          <a:extLst>
            <a:ext uri="{FF2B5EF4-FFF2-40B4-BE49-F238E27FC236}">
              <a16:creationId xmlns:a16="http://schemas.microsoft.com/office/drawing/2014/main" id="{AEC0239D-0222-4710-AA00-7417640A2276}"/>
            </a:ext>
          </a:extLst>
        </xdr:cNvPr>
        <xdr:cNvSpPr txBox="1"/>
      </xdr:nvSpPr>
      <xdr:spPr>
        <a:xfrm>
          <a:off x="9467850" y="513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7" name="直線コネクタ 106">
          <a:extLst>
            <a:ext uri="{FF2B5EF4-FFF2-40B4-BE49-F238E27FC236}">
              <a16:creationId xmlns:a16="http://schemas.microsoft.com/office/drawing/2014/main" id="{3A9ED750-F15B-4B4C-8DDB-68135CBE9D15}"/>
            </a:ext>
          </a:extLst>
        </xdr:cNvPr>
        <xdr:cNvCxnSpPr/>
      </xdr:nvCxnSpPr>
      <xdr:spPr>
        <a:xfrm>
          <a:off x="9363075" y="53435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08" name="【図書館】&#10;一人当たり面積平均値テキスト">
          <a:extLst>
            <a:ext uri="{FF2B5EF4-FFF2-40B4-BE49-F238E27FC236}">
              <a16:creationId xmlns:a16="http://schemas.microsoft.com/office/drawing/2014/main" id="{8839F8CF-3ABF-431E-82D3-6E80F825633A}"/>
            </a:ext>
          </a:extLst>
        </xdr:cNvPr>
        <xdr:cNvSpPr txBox="1"/>
      </xdr:nvSpPr>
      <xdr:spPr>
        <a:xfrm>
          <a:off x="9467850" y="6179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09" name="フローチャート: 判断 108">
          <a:extLst>
            <a:ext uri="{FF2B5EF4-FFF2-40B4-BE49-F238E27FC236}">
              <a16:creationId xmlns:a16="http://schemas.microsoft.com/office/drawing/2014/main" id="{4A9358C3-4A83-4680-A689-0EFD9AD3C95D}"/>
            </a:ext>
          </a:extLst>
        </xdr:cNvPr>
        <xdr:cNvSpPr/>
      </xdr:nvSpPr>
      <xdr:spPr>
        <a:xfrm>
          <a:off x="9401175" y="620077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0" name="フローチャート: 判断 109">
          <a:extLst>
            <a:ext uri="{FF2B5EF4-FFF2-40B4-BE49-F238E27FC236}">
              <a16:creationId xmlns:a16="http://schemas.microsoft.com/office/drawing/2014/main" id="{F8D12224-8BAD-4AD3-9697-ED6EB7E09594}"/>
            </a:ext>
          </a:extLst>
        </xdr:cNvPr>
        <xdr:cNvSpPr/>
      </xdr:nvSpPr>
      <xdr:spPr>
        <a:xfrm>
          <a:off x="8639175" y="62103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11" name="フローチャート: 判断 110">
          <a:extLst>
            <a:ext uri="{FF2B5EF4-FFF2-40B4-BE49-F238E27FC236}">
              <a16:creationId xmlns:a16="http://schemas.microsoft.com/office/drawing/2014/main" id="{5AB7F6D6-C6C4-46D4-97F2-E722B749A9F7}"/>
            </a:ext>
          </a:extLst>
        </xdr:cNvPr>
        <xdr:cNvSpPr/>
      </xdr:nvSpPr>
      <xdr:spPr>
        <a:xfrm>
          <a:off x="7839075" y="6248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88900</xdr:rowOff>
    </xdr:from>
    <xdr:to>
      <xdr:col>41</xdr:col>
      <xdr:colOff>101600</xdr:colOff>
      <xdr:row>39</xdr:row>
      <xdr:rowOff>19050</xdr:rowOff>
    </xdr:to>
    <xdr:sp macro="" textlink="">
      <xdr:nvSpPr>
        <xdr:cNvPr id="112" name="フローチャート: 判断 111">
          <a:extLst>
            <a:ext uri="{FF2B5EF4-FFF2-40B4-BE49-F238E27FC236}">
              <a16:creationId xmlns:a16="http://schemas.microsoft.com/office/drawing/2014/main" id="{3D72986A-B1E9-48D4-BC8E-673640AAB058}"/>
            </a:ext>
          </a:extLst>
        </xdr:cNvPr>
        <xdr:cNvSpPr/>
      </xdr:nvSpPr>
      <xdr:spPr>
        <a:xfrm>
          <a:off x="7029450" y="6248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13" name="フローチャート: 判断 112">
          <a:extLst>
            <a:ext uri="{FF2B5EF4-FFF2-40B4-BE49-F238E27FC236}">
              <a16:creationId xmlns:a16="http://schemas.microsoft.com/office/drawing/2014/main" id="{ED63C404-F711-465B-A438-6C12761D4422}"/>
            </a:ext>
          </a:extLst>
        </xdr:cNvPr>
        <xdr:cNvSpPr/>
      </xdr:nvSpPr>
      <xdr:spPr>
        <a:xfrm>
          <a:off x="6238875" y="62103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B25A02CC-122C-4C65-B94E-DE67650D4CF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3B0697CF-4495-4233-B976-9071C48A9219}"/>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9E81BA0D-7AB5-4864-8AD7-2C9A888B9274}"/>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E65962AE-18EB-487A-A614-22CB8FCCC4D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3BBE63C-4439-4953-AC20-3521A8D762AD}"/>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127000</xdr:rowOff>
    </xdr:from>
    <xdr:to>
      <xdr:col>41</xdr:col>
      <xdr:colOff>101600</xdr:colOff>
      <xdr:row>41</xdr:row>
      <xdr:rowOff>57150</xdr:rowOff>
    </xdr:to>
    <xdr:sp macro="" textlink="">
      <xdr:nvSpPr>
        <xdr:cNvPr id="119" name="楕円 118">
          <a:extLst>
            <a:ext uri="{FF2B5EF4-FFF2-40B4-BE49-F238E27FC236}">
              <a16:creationId xmlns:a16="http://schemas.microsoft.com/office/drawing/2014/main" id="{4C87A6F6-0A44-41F6-B92F-45BD8CF7073F}"/>
            </a:ext>
          </a:extLst>
        </xdr:cNvPr>
        <xdr:cNvSpPr/>
      </xdr:nvSpPr>
      <xdr:spPr>
        <a:xfrm>
          <a:off x="7029450" y="6610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168927</xdr:rowOff>
    </xdr:from>
    <xdr:ext cx="469744" cy="259045"/>
    <xdr:sp macro="" textlink="">
      <xdr:nvSpPr>
        <xdr:cNvPr id="120" name="n_1aveValue【図書館】&#10;一人当たり面積">
          <a:extLst>
            <a:ext uri="{FF2B5EF4-FFF2-40B4-BE49-F238E27FC236}">
              <a16:creationId xmlns:a16="http://schemas.microsoft.com/office/drawing/2014/main" id="{CA55C2EA-863E-49F3-A816-3CBC9185A528}"/>
            </a:ext>
          </a:extLst>
        </xdr:cNvPr>
        <xdr:cNvSpPr txBox="1"/>
      </xdr:nvSpPr>
      <xdr:spPr>
        <a:xfrm>
          <a:off x="8458277"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21" name="n_2aveValue【図書館】&#10;一人当たり面積">
          <a:extLst>
            <a:ext uri="{FF2B5EF4-FFF2-40B4-BE49-F238E27FC236}">
              <a16:creationId xmlns:a16="http://schemas.microsoft.com/office/drawing/2014/main" id="{4BC34822-0BC3-4CAD-B106-E9B63FB19713}"/>
            </a:ext>
          </a:extLst>
        </xdr:cNvPr>
        <xdr:cNvSpPr txBox="1"/>
      </xdr:nvSpPr>
      <xdr:spPr>
        <a:xfrm>
          <a:off x="767722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35577</xdr:rowOff>
    </xdr:from>
    <xdr:ext cx="469744" cy="259045"/>
    <xdr:sp macro="" textlink="">
      <xdr:nvSpPr>
        <xdr:cNvPr id="122" name="n_3aveValue【図書館】&#10;一人当たり面積">
          <a:extLst>
            <a:ext uri="{FF2B5EF4-FFF2-40B4-BE49-F238E27FC236}">
              <a16:creationId xmlns:a16="http://schemas.microsoft.com/office/drawing/2014/main" id="{1968253F-72EC-4927-AF40-23B9E0C90B86}"/>
            </a:ext>
          </a:extLst>
        </xdr:cNvPr>
        <xdr:cNvSpPr txBox="1"/>
      </xdr:nvSpPr>
      <xdr:spPr>
        <a:xfrm>
          <a:off x="6867602"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23" name="n_4aveValue【図書館】&#10;一人当たり面積">
          <a:extLst>
            <a:ext uri="{FF2B5EF4-FFF2-40B4-BE49-F238E27FC236}">
              <a16:creationId xmlns:a16="http://schemas.microsoft.com/office/drawing/2014/main" id="{42DCE761-703E-437F-B9DC-43716AD9F3B5}"/>
            </a:ext>
          </a:extLst>
        </xdr:cNvPr>
        <xdr:cNvSpPr txBox="1"/>
      </xdr:nvSpPr>
      <xdr:spPr>
        <a:xfrm>
          <a:off x="6067502"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48277</xdr:rowOff>
    </xdr:from>
    <xdr:ext cx="469744" cy="259045"/>
    <xdr:sp macro="" textlink="">
      <xdr:nvSpPr>
        <xdr:cNvPr id="124" name="n_3mainValue【図書館】&#10;一人当たり面積">
          <a:extLst>
            <a:ext uri="{FF2B5EF4-FFF2-40B4-BE49-F238E27FC236}">
              <a16:creationId xmlns:a16="http://schemas.microsoft.com/office/drawing/2014/main" id="{40590518-E962-4F2D-AC7A-4B8FB71334B6}"/>
            </a:ext>
          </a:extLst>
        </xdr:cNvPr>
        <xdr:cNvSpPr txBox="1"/>
      </xdr:nvSpPr>
      <xdr:spPr>
        <a:xfrm>
          <a:off x="6867602" y="669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0D9EA906-F932-47BD-9EDA-D56B9DCCF5E0}"/>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7F4D76EC-0CAD-4D01-825C-CCD4FE910DCC}"/>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E23E98BA-CFB2-4163-8BEF-93B02E7D79FB}"/>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B9937B7E-F0B5-4129-B4CE-5CD2DC987E6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6D67383A-7D5B-44B0-9F81-5A829260E7F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ECF99914-AF6A-4A38-8A7B-397060097DB4}"/>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D6FEB3C8-AF8D-4809-A5F3-218E296236F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4F7317FB-EA10-43C2-96DF-90E1614FCD04}"/>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546214EC-D5E2-4D61-B1FC-F491330F019B}"/>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F043FE4D-ABE3-45D1-A25F-4A642DE640B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5" name="テキスト ボックス 134">
          <a:extLst>
            <a:ext uri="{FF2B5EF4-FFF2-40B4-BE49-F238E27FC236}">
              <a16:creationId xmlns:a16="http://schemas.microsoft.com/office/drawing/2014/main" id="{B3C5FEB2-3165-4709-A96B-161971BF0180}"/>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a:extLst>
            <a:ext uri="{FF2B5EF4-FFF2-40B4-BE49-F238E27FC236}">
              <a16:creationId xmlns:a16="http://schemas.microsoft.com/office/drawing/2014/main" id="{F0E1C09C-FF09-4A6F-A7EF-7CFE20323107}"/>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7" name="テキスト ボックス 136">
          <a:extLst>
            <a:ext uri="{FF2B5EF4-FFF2-40B4-BE49-F238E27FC236}">
              <a16:creationId xmlns:a16="http://schemas.microsoft.com/office/drawing/2014/main" id="{7DA71B2F-E440-40AF-8BC6-2AB0BE96868E}"/>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a:extLst>
            <a:ext uri="{FF2B5EF4-FFF2-40B4-BE49-F238E27FC236}">
              <a16:creationId xmlns:a16="http://schemas.microsoft.com/office/drawing/2014/main" id="{F756A3BC-04F6-460D-90F0-6B8D6F5BB87F}"/>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a:extLst>
            <a:ext uri="{FF2B5EF4-FFF2-40B4-BE49-F238E27FC236}">
              <a16:creationId xmlns:a16="http://schemas.microsoft.com/office/drawing/2014/main" id="{5B14CDB3-8EC3-40C5-811C-49210CB96418}"/>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a:extLst>
            <a:ext uri="{FF2B5EF4-FFF2-40B4-BE49-F238E27FC236}">
              <a16:creationId xmlns:a16="http://schemas.microsoft.com/office/drawing/2014/main" id="{9AD91C94-6E7C-4C76-995F-7A275D79C555}"/>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a:extLst>
            <a:ext uri="{FF2B5EF4-FFF2-40B4-BE49-F238E27FC236}">
              <a16:creationId xmlns:a16="http://schemas.microsoft.com/office/drawing/2014/main" id="{049AB7A8-1CB2-4511-B720-309ED262FDDE}"/>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a:extLst>
            <a:ext uri="{FF2B5EF4-FFF2-40B4-BE49-F238E27FC236}">
              <a16:creationId xmlns:a16="http://schemas.microsoft.com/office/drawing/2014/main" id="{57BB515F-ED8C-4EF3-B273-F9BA90BDAED8}"/>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a:extLst>
            <a:ext uri="{FF2B5EF4-FFF2-40B4-BE49-F238E27FC236}">
              <a16:creationId xmlns:a16="http://schemas.microsoft.com/office/drawing/2014/main" id="{AFA06032-DD81-4A4D-B18F-862505ACF2B4}"/>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a:extLst>
            <a:ext uri="{FF2B5EF4-FFF2-40B4-BE49-F238E27FC236}">
              <a16:creationId xmlns:a16="http://schemas.microsoft.com/office/drawing/2014/main" id="{22DB908C-FB78-4F4B-B1CC-55CA261C4D11}"/>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5" name="テキスト ボックス 144">
          <a:extLst>
            <a:ext uri="{FF2B5EF4-FFF2-40B4-BE49-F238E27FC236}">
              <a16:creationId xmlns:a16="http://schemas.microsoft.com/office/drawing/2014/main" id="{35CFF1B5-9F02-44ED-8127-826145152402}"/>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a:extLst>
            <a:ext uri="{FF2B5EF4-FFF2-40B4-BE49-F238E27FC236}">
              <a16:creationId xmlns:a16="http://schemas.microsoft.com/office/drawing/2014/main" id="{1BA10D7C-6C42-410B-AF61-94C724454F6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7" name="テキスト ボックス 146">
          <a:extLst>
            <a:ext uri="{FF2B5EF4-FFF2-40B4-BE49-F238E27FC236}">
              <a16:creationId xmlns:a16="http://schemas.microsoft.com/office/drawing/2014/main" id="{1C3C91A3-35D7-4EC0-89E5-E0F205A39969}"/>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a:extLst>
            <a:ext uri="{FF2B5EF4-FFF2-40B4-BE49-F238E27FC236}">
              <a16:creationId xmlns:a16="http://schemas.microsoft.com/office/drawing/2014/main" id="{51A35A65-1149-489B-9E8C-FFE55E1B52DD}"/>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49" name="直線コネクタ 148">
          <a:extLst>
            <a:ext uri="{FF2B5EF4-FFF2-40B4-BE49-F238E27FC236}">
              <a16:creationId xmlns:a16="http://schemas.microsoft.com/office/drawing/2014/main" id="{ED330F6D-EC27-417B-9290-9DFC473C473A}"/>
            </a:ext>
          </a:extLst>
        </xdr:cNvPr>
        <xdr:cNvCxnSpPr/>
      </xdr:nvCxnSpPr>
      <xdr:spPr>
        <a:xfrm flipV="1">
          <a:off x="4180840" y="9074150"/>
          <a:ext cx="0" cy="1374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0" name="【体育館・プール】&#10;有形固定資産減価償却率最小値テキスト">
          <a:extLst>
            <a:ext uri="{FF2B5EF4-FFF2-40B4-BE49-F238E27FC236}">
              <a16:creationId xmlns:a16="http://schemas.microsoft.com/office/drawing/2014/main" id="{633D40D1-8B4F-4ABA-9CB9-6FEC20A438AA}"/>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1" name="直線コネクタ 150">
          <a:extLst>
            <a:ext uri="{FF2B5EF4-FFF2-40B4-BE49-F238E27FC236}">
              <a16:creationId xmlns:a16="http://schemas.microsoft.com/office/drawing/2014/main" id="{D72491EC-B1AB-46CD-9A86-542392C20F71}"/>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52" name="【体育館・プール】&#10;有形固定資産減価償却率最大値テキスト">
          <a:extLst>
            <a:ext uri="{FF2B5EF4-FFF2-40B4-BE49-F238E27FC236}">
              <a16:creationId xmlns:a16="http://schemas.microsoft.com/office/drawing/2014/main" id="{CBD5F85D-C64D-4DE2-8976-205412586380}"/>
            </a:ext>
          </a:extLst>
        </xdr:cNvPr>
        <xdr:cNvSpPr txBox="1"/>
      </xdr:nvSpPr>
      <xdr:spPr>
        <a:xfrm>
          <a:off x="4219575" y="885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53" name="直線コネクタ 152">
          <a:extLst>
            <a:ext uri="{FF2B5EF4-FFF2-40B4-BE49-F238E27FC236}">
              <a16:creationId xmlns:a16="http://schemas.microsoft.com/office/drawing/2014/main" id="{3C4A0BDA-1DA9-483B-9414-24B3A48A364B}"/>
            </a:ext>
          </a:extLst>
        </xdr:cNvPr>
        <xdr:cNvCxnSpPr/>
      </xdr:nvCxnSpPr>
      <xdr:spPr>
        <a:xfrm>
          <a:off x="4105275" y="9074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54" name="【体育館・プール】&#10;有形固定資産減価償却率平均値テキスト">
          <a:extLst>
            <a:ext uri="{FF2B5EF4-FFF2-40B4-BE49-F238E27FC236}">
              <a16:creationId xmlns:a16="http://schemas.microsoft.com/office/drawing/2014/main" id="{D233EF0D-E4F7-4C5F-9912-AA837820A93C}"/>
            </a:ext>
          </a:extLst>
        </xdr:cNvPr>
        <xdr:cNvSpPr txBox="1"/>
      </xdr:nvSpPr>
      <xdr:spPr>
        <a:xfrm>
          <a:off x="4219575" y="9765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55" name="フローチャート: 判断 154">
          <a:extLst>
            <a:ext uri="{FF2B5EF4-FFF2-40B4-BE49-F238E27FC236}">
              <a16:creationId xmlns:a16="http://schemas.microsoft.com/office/drawing/2014/main" id="{22E9A039-38EA-4C96-BDFC-8682484B8CD9}"/>
            </a:ext>
          </a:extLst>
        </xdr:cNvPr>
        <xdr:cNvSpPr/>
      </xdr:nvSpPr>
      <xdr:spPr>
        <a:xfrm>
          <a:off x="4124325" y="97897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56" name="フローチャート: 判断 155">
          <a:extLst>
            <a:ext uri="{FF2B5EF4-FFF2-40B4-BE49-F238E27FC236}">
              <a16:creationId xmlns:a16="http://schemas.microsoft.com/office/drawing/2014/main" id="{9670F363-11B8-496E-8166-7DB2A800CFF1}"/>
            </a:ext>
          </a:extLst>
        </xdr:cNvPr>
        <xdr:cNvSpPr/>
      </xdr:nvSpPr>
      <xdr:spPr>
        <a:xfrm>
          <a:off x="3381375" y="97701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157" name="フローチャート: 判断 156">
          <a:extLst>
            <a:ext uri="{FF2B5EF4-FFF2-40B4-BE49-F238E27FC236}">
              <a16:creationId xmlns:a16="http://schemas.microsoft.com/office/drawing/2014/main" id="{FA943A14-813E-463E-BE8F-440FCF1E16C5}"/>
            </a:ext>
          </a:extLst>
        </xdr:cNvPr>
        <xdr:cNvSpPr/>
      </xdr:nvSpPr>
      <xdr:spPr>
        <a:xfrm>
          <a:off x="2571750" y="97929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58" name="フローチャート: 判断 157">
          <a:extLst>
            <a:ext uri="{FF2B5EF4-FFF2-40B4-BE49-F238E27FC236}">
              <a16:creationId xmlns:a16="http://schemas.microsoft.com/office/drawing/2014/main" id="{3F803521-7E11-4688-B7C2-A3DF799060CA}"/>
            </a:ext>
          </a:extLst>
        </xdr:cNvPr>
        <xdr:cNvSpPr/>
      </xdr:nvSpPr>
      <xdr:spPr>
        <a:xfrm>
          <a:off x="1781175" y="97548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59" name="フローチャート: 判断 158">
          <a:extLst>
            <a:ext uri="{FF2B5EF4-FFF2-40B4-BE49-F238E27FC236}">
              <a16:creationId xmlns:a16="http://schemas.microsoft.com/office/drawing/2014/main" id="{E6280A9C-B0FF-4364-BD5E-498535ADE7AE}"/>
            </a:ext>
          </a:extLst>
        </xdr:cNvPr>
        <xdr:cNvSpPr/>
      </xdr:nvSpPr>
      <xdr:spPr>
        <a:xfrm>
          <a:off x="981075" y="97243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2DC84048-7703-42A0-802D-CEF484A65AAA}"/>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16D9C54C-2FED-4B4B-86CC-3219E38E285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1EC1E9EE-7E8C-4B24-B53C-CADE40F9C49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BC076FBA-D0EA-492D-AB0C-CFC1CA271CE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2B7DCB45-26ED-4BBD-A5D6-5B8E1C719BB5}"/>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10160</xdr:rowOff>
    </xdr:from>
    <xdr:to>
      <xdr:col>10</xdr:col>
      <xdr:colOff>165100</xdr:colOff>
      <xdr:row>60</xdr:row>
      <xdr:rowOff>111760</xdr:rowOff>
    </xdr:to>
    <xdr:sp macro="" textlink="">
      <xdr:nvSpPr>
        <xdr:cNvPr id="165" name="楕円 164">
          <a:extLst>
            <a:ext uri="{FF2B5EF4-FFF2-40B4-BE49-F238E27FC236}">
              <a16:creationId xmlns:a16="http://schemas.microsoft.com/office/drawing/2014/main" id="{D9EC7628-C772-4220-8655-0D6CF58B611A}"/>
            </a:ext>
          </a:extLst>
        </xdr:cNvPr>
        <xdr:cNvSpPr/>
      </xdr:nvSpPr>
      <xdr:spPr>
        <a:xfrm>
          <a:off x="1781175" y="97320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166387</xdr:rowOff>
    </xdr:from>
    <xdr:ext cx="405111" cy="259045"/>
    <xdr:sp macro="" textlink="">
      <xdr:nvSpPr>
        <xdr:cNvPr id="166" name="n_1aveValue【体育館・プール】&#10;有形固定資産減価償却率">
          <a:extLst>
            <a:ext uri="{FF2B5EF4-FFF2-40B4-BE49-F238E27FC236}">
              <a16:creationId xmlns:a16="http://schemas.microsoft.com/office/drawing/2014/main" id="{D768F11F-20F3-47FE-94E5-2FA993987C6F}"/>
            </a:ext>
          </a:extLst>
        </xdr:cNvPr>
        <xdr:cNvSpPr txBox="1"/>
      </xdr:nvSpPr>
      <xdr:spPr>
        <a:xfrm>
          <a:off x="3239144" y="956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17797</xdr:rowOff>
    </xdr:from>
    <xdr:ext cx="405111" cy="259045"/>
    <xdr:sp macro="" textlink="">
      <xdr:nvSpPr>
        <xdr:cNvPr id="167" name="n_2aveValue【体育館・プール】&#10;有形固定資産減価償却率">
          <a:extLst>
            <a:ext uri="{FF2B5EF4-FFF2-40B4-BE49-F238E27FC236}">
              <a16:creationId xmlns:a16="http://schemas.microsoft.com/office/drawing/2014/main" id="{D2F69CEB-48F6-485F-AD35-8BCD1A2301CC}"/>
            </a:ext>
          </a:extLst>
        </xdr:cNvPr>
        <xdr:cNvSpPr txBox="1"/>
      </xdr:nvSpPr>
      <xdr:spPr>
        <a:xfrm>
          <a:off x="2439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68" name="n_3aveValue【体育館・プール】&#10;有形固定資産減価償却率">
          <a:extLst>
            <a:ext uri="{FF2B5EF4-FFF2-40B4-BE49-F238E27FC236}">
              <a16:creationId xmlns:a16="http://schemas.microsoft.com/office/drawing/2014/main" id="{DC9CAC9E-B407-4A9B-9C9F-BBA86D7D2B82}"/>
            </a:ext>
          </a:extLst>
        </xdr:cNvPr>
        <xdr:cNvSpPr txBox="1"/>
      </xdr:nvSpPr>
      <xdr:spPr>
        <a:xfrm>
          <a:off x="1648469"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69" name="n_4aveValue【体育館・プール】&#10;有形固定資産減価償却率">
          <a:extLst>
            <a:ext uri="{FF2B5EF4-FFF2-40B4-BE49-F238E27FC236}">
              <a16:creationId xmlns:a16="http://schemas.microsoft.com/office/drawing/2014/main" id="{996FE308-3B59-444A-ADEA-68154DE78F72}"/>
            </a:ext>
          </a:extLst>
        </xdr:cNvPr>
        <xdr:cNvSpPr txBox="1"/>
      </xdr:nvSpPr>
      <xdr:spPr>
        <a:xfrm>
          <a:off x="848369"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70" name="n_3mainValue【体育館・プール】&#10;有形固定資産減価償却率">
          <a:extLst>
            <a:ext uri="{FF2B5EF4-FFF2-40B4-BE49-F238E27FC236}">
              <a16:creationId xmlns:a16="http://schemas.microsoft.com/office/drawing/2014/main" id="{84BAA230-0CBD-4185-9AAA-3C0DE52F966A}"/>
            </a:ext>
          </a:extLst>
        </xdr:cNvPr>
        <xdr:cNvSpPr txBox="1"/>
      </xdr:nvSpPr>
      <xdr:spPr>
        <a:xfrm>
          <a:off x="1648469"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id="{C4DEA603-3142-4A10-AFF9-0833D21FF90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id="{1843186D-90B9-42CE-9832-C6EB86EB8D05}"/>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id="{403D3EBC-27C2-4F06-B80D-521298D18FE4}"/>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id="{0A60F444-82FA-41B2-B4FC-6047B9D80973}"/>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id="{0ED9B218-2AF5-44F7-9443-EA41F74BD58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id="{CE80855A-7318-44EF-B7E8-0C506909D783}"/>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id="{941482F0-BF19-47FE-A03A-BA419975B02F}"/>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id="{399D80EF-0152-4E0B-B80D-28D73FCE3841}"/>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D66D5A49-CD7B-4D23-B569-ABBD7EB5FB01}"/>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id="{6B200239-ABFF-4EEE-88D3-F92D4D55B202}"/>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1" name="直線コネクタ 180">
          <a:extLst>
            <a:ext uri="{FF2B5EF4-FFF2-40B4-BE49-F238E27FC236}">
              <a16:creationId xmlns:a16="http://schemas.microsoft.com/office/drawing/2014/main" id="{D9642A86-FA01-485A-B40B-73DD9CACD9A1}"/>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2" name="テキスト ボックス 181">
          <a:extLst>
            <a:ext uri="{FF2B5EF4-FFF2-40B4-BE49-F238E27FC236}">
              <a16:creationId xmlns:a16="http://schemas.microsoft.com/office/drawing/2014/main" id="{CC29B0D3-9DBD-4F0B-99A3-1C59961B027E}"/>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3" name="直線コネクタ 182">
          <a:extLst>
            <a:ext uri="{FF2B5EF4-FFF2-40B4-BE49-F238E27FC236}">
              <a16:creationId xmlns:a16="http://schemas.microsoft.com/office/drawing/2014/main" id="{C334843B-3C4B-4519-B977-B7981C560E3A}"/>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4" name="テキスト ボックス 183">
          <a:extLst>
            <a:ext uri="{FF2B5EF4-FFF2-40B4-BE49-F238E27FC236}">
              <a16:creationId xmlns:a16="http://schemas.microsoft.com/office/drawing/2014/main" id="{B2B8905D-E318-4D9C-87E4-D2335D1F3B93}"/>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5" name="直線コネクタ 184">
          <a:extLst>
            <a:ext uri="{FF2B5EF4-FFF2-40B4-BE49-F238E27FC236}">
              <a16:creationId xmlns:a16="http://schemas.microsoft.com/office/drawing/2014/main" id="{5C9BE8D1-32B8-4EE4-A327-D8EA445BA70E}"/>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6" name="テキスト ボックス 185">
          <a:extLst>
            <a:ext uri="{FF2B5EF4-FFF2-40B4-BE49-F238E27FC236}">
              <a16:creationId xmlns:a16="http://schemas.microsoft.com/office/drawing/2014/main" id="{88387F7C-19C2-4A00-928F-27065BAEA9B7}"/>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7" name="直線コネクタ 186">
          <a:extLst>
            <a:ext uri="{FF2B5EF4-FFF2-40B4-BE49-F238E27FC236}">
              <a16:creationId xmlns:a16="http://schemas.microsoft.com/office/drawing/2014/main" id="{2A8DDA2C-9857-4845-A463-67744F8186EA}"/>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8" name="テキスト ボックス 187">
          <a:extLst>
            <a:ext uri="{FF2B5EF4-FFF2-40B4-BE49-F238E27FC236}">
              <a16:creationId xmlns:a16="http://schemas.microsoft.com/office/drawing/2014/main" id="{E3BA3BDC-DDFB-48D5-8EE3-50026E42D74B}"/>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9" name="直線コネクタ 188">
          <a:extLst>
            <a:ext uri="{FF2B5EF4-FFF2-40B4-BE49-F238E27FC236}">
              <a16:creationId xmlns:a16="http://schemas.microsoft.com/office/drawing/2014/main" id="{04AF23FA-B7AB-4AA5-8A8B-98A672A5C43F}"/>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0" name="テキスト ボックス 189">
          <a:extLst>
            <a:ext uri="{FF2B5EF4-FFF2-40B4-BE49-F238E27FC236}">
              <a16:creationId xmlns:a16="http://schemas.microsoft.com/office/drawing/2014/main" id="{97C061B1-3B38-4899-A19C-250A562C6F69}"/>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a:extLst>
            <a:ext uri="{FF2B5EF4-FFF2-40B4-BE49-F238E27FC236}">
              <a16:creationId xmlns:a16="http://schemas.microsoft.com/office/drawing/2014/main" id="{EAAAF828-13EE-4ADB-BC35-35557E434C33}"/>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a:extLst>
            <a:ext uri="{FF2B5EF4-FFF2-40B4-BE49-F238E27FC236}">
              <a16:creationId xmlns:a16="http://schemas.microsoft.com/office/drawing/2014/main" id="{B5247891-ACC1-4904-9E2B-7415F8622D28}"/>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a:extLst>
            <a:ext uri="{FF2B5EF4-FFF2-40B4-BE49-F238E27FC236}">
              <a16:creationId xmlns:a16="http://schemas.microsoft.com/office/drawing/2014/main" id="{DE65B6B3-DB70-43DA-8569-1C44A949FF49}"/>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194" name="直線コネクタ 193">
          <a:extLst>
            <a:ext uri="{FF2B5EF4-FFF2-40B4-BE49-F238E27FC236}">
              <a16:creationId xmlns:a16="http://schemas.microsoft.com/office/drawing/2014/main" id="{711DF696-5FB0-4D6B-99BC-2CCD48C2B8FC}"/>
            </a:ext>
          </a:extLst>
        </xdr:cNvPr>
        <xdr:cNvCxnSpPr/>
      </xdr:nvCxnSpPr>
      <xdr:spPr>
        <a:xfrm flipV="1">
          <a:off x="9429115" y="902271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195" name="【体育館・プール】&#10;一人当たり面積最小値テキスト">
          <a:extLst>
            <a:ext uri="{FF2B5EF4-FFF2-40B4-BE49-F238E27FC236}">
              <a16:creationId xmlns:a16="http://schemas.microsoft.com/office/drawing/2014/main" id="{8449D6EC-7219-4223-8367-B3BA4F398CC5}"/>
            </a:ext>
          </a:extLst>
        </xdr:cNvPr>
        <xdr:cNvSpPr txBox="1"/>
      </xdr:nvSpPr>
      <xdr:spPr>
        <a:xfrm>
          <a:off x="9467850" y="104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196" name="直線コネクタ 195">
          <a:extLst>
            <a:ext uri="{FF2B5EF4-FFF2-40B4-BE49-F238E27FC236}">
              <a16:creationId xmlns:a16="http://schemas.microsoft.com/office/drawing/2014/main" id="{DA46B906-75F9-4EEC-8518-B49C5684B91F}"/>
            </a:ext>
          </a:extLst>
        </xdr:cNvPr>
        <xdr:cNvCxnSpPr/>
      </xdr:nvCxnSpPr>
      <xdr:spPr>
        <a:xfrm>
          <a:off x="9363075" y="104038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197" name="【体育館・プール】&#10;一人当たり面積最大値テキスト">
          <a:extLst>
            <a:ext uri="{FF2B5EF4-FFF2-40B4-BE49-F238E27FC236}">
              <a16:creationId xmlns:a16="http://schemas.microsoft.com/office/drawing/2014/main" id="{778D86AC-FB60-499D-B690-A18A62E2DDA1}"/>
            </a:ext>
          </a:extLst>
        </xdr:cNvPr>
        <xdr:cNvSpPr txBox="1"/>
      </xdr:nvSpPr>
      <xdr:spPr>
        <a:xfrm>
          <a:off x="9467850" y="880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198" name="直線コネクタ 197">
          <a:extLst>
            <a:ext uri="{FF2B5EF4-FFF2-40B4-BE49-F238E27FC236}">
              <a16:creationId xmlns:a16="http://schemas.microsoft.com/office/drawing/2014/main" id="{BF4FC0E7-B9D2-4E83-B055-ABA5E93C383B}"/>
            </a:ext>
          </a:extLst>
        </xdr:cNvPr>
        <xdr:cNvCxnSpPr/>
      </xdr:nvCxnSpPr>
      <xdr:spPr>
        <a:xfrm>
          <a:off x="9363075" y="902271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168927</xdr:rowOff>
    </xdr:from>
    <xdr:ext cx="469744" cy="259045"/>
    <xdr:sp macro="" textlink="">
      <xdr:nvSpPr>
        <xdr:cNvPr id="199" name="【体育館・プール】&#10;一人当たり面積平均値テキスト">
          <a:extLst>
            <a:ext uri="{FF2B5EF4-FFF2-40B4-BE49-F238E27FC236}">
              <a16:creationId xmlns:a16="http://schemas.microsoft.com/office/drawing/2014/main" id="{D488B94B-FDC5-429F-8E40-EAD0F45DC1D9}"/>
            </a:ext>
          </a:extLst>
        </xdr:cNvPr>
        <xdr:cNvSpPr txBox="1"/>
      </xdr:nvSpPr>
      <xdr:spPr>
        <a:xfrm>
          <a:off x="9467850" y="10046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00" name="フローチャート: 判断 199">
          <a:extLst>
            <a:ext uri="{FF2B5EF4-FFF2-40B4-BE49-F238E27FC236}">
              <a16:creationId xmlns:a16="http://schemas.microsoft.com/office/drawing/2014/main" id="{CB371E88-6F9D-4B3C-A189-51ECC0C637CE}"/>
            </a:ext>
          </a:extLst>
        </xdr:cNvPr>
        <xdr:cNvSpPr/>
      </xdr:nvSpPr>
      <xdr:spPr>
        <a:xfrm>
          <a:off x="9401175" y="1006792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01" name="フローチャート: 判断 200">
          <a:extLst>
            <a:ext uri="{FF2B5EF4-FFF2-40B4-BE49-F238E27FC236}">
              <a16:creationId xmlns:a16="http://schemas.microsoft.com/office/drawing/2014/main" id="{16C748DE-E3C4-4CF2-8785-E647164BCB32}"/>
            </a:ext>
          </a:extLst>
        </xdr:cNvPr>
        <xdr:cNvSpPr/>
      </xdr:nvSpPr>
      <xdr:spPr>
        <a:xfrm>
          <a:off x="8639175" y="100666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156210</xdr:rowOff>
    </xdr:from>
    <xdr:to>
      <xdr:col>46</xdr:col>
      <xdr:colOff>38100</xdr:colOff>
      <xdr:row>62</xdr:row>
      <xdr:rowOff>86360</xdr:rowOff>
    </xdr:to>
    <xdr:sp macro="" textlink="">
      <xdr:nvSpPr>
        <xdr:cNvPr id="202" name="フローチャート: 判断 201">
          <a:extLst>
            <a:ext uri="{FF2B5EF4-FFF2-40B4-BE49-F238E27FC236}">
              <a16:creationId xmlns:a16="http://schemas.microsoft.com/office/drawing/2014/main" id="{B67FEB7D-D972-4D71-827F-23D87F79591B}"/>
            </a:ext>
          </a:extLst>
        </xdr:cNvPr>
        <xdr:cNvSpPr/>
      </xdr:nvSpPr>
      <xdr:spPr>
        <a:xfrm>
          <a:off x="7839075" y="1004633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92710</xdr:rowOff>
    </xdr:to>
    <xdr:sp macro="" textlink="">
      <xdr:nvSpPr>
        <xdr:cNvPr id="203" name="フローチャート: 判断 202">
          <a:extLst>
            <a:ext uri="{FF2B5EF4-FFF2-40B4-BE49-F238E27FC236}">
              <a16:creationId xmlns:a16="http://schemas.microsoft.com/office/drawing/2014/main" id="{FE0CBC4B-A69D-4058-BE92-13E942108A70}"/>
            </a:ext>
          </a:extLst>
        </xdr:cNvPr>
        <xdr:cNvSpPr/>
      </xdr:nvSpPr>
      <xdr:spPr>
        <a:xfrm>
          <a:off x="7029450" y="100463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0</xdr:rowOff>
    </xdr:from>
    <xdr:to>
      <xdr:col>36</xdr:col>
      <xdr:colOff>165100</xdr:colOff>
      <xdr:row>62</xdr:row>
      <xdr:rowOff>101600</xdr:rowOff>
    </xdr:to>
    <xdr:sp macro="" textlink="">
      <xdr:nvSpPr>
        <xdr:cNvPr id="204" name="フローチャート: 判断 203">
          <a:extLst>
            <a:ext uri="{FF2B5EF4-FFF2-40B4-BE49-F238E27FC236}">
              <a16:creationId xmlns:a16="http://schemas.microsoft.com/office/drawing/2014/main" id="{DBC63ED7-4D80-46FF-9420-6F1AF35EC5D9}"/>
            </a:ext>
          </a:extLst>
        </xdr:cNvPr>
        <xdr:cNvSpPr/>
      </xdr:nvSpPr>
      <xdr:spPr>
        <a:xfrm>
          <a:off x="6238875" y="100488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12E62410-6EB3-4A6C-8419-AE3D16DFE71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447EFCF0-7A67-4BF8-B498-62BC7822824B}"/>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9E1C0F4B-2A0B-4199-A349-38FD7829088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BACEDFD6-B511-40CB-A583-C9EF41C05AAC}"/>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E66910CF-B2DD-4DF1-9859-43FDD9C1E0F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44450</xdr:rowOff>
    </xdr:from>
    <xdr:to>
      <xdr:col>41</xdr:col>
      <xdr:colOff>101600</xdr:colOff>
      <xdr:row>62</xdr:row>
      <xdr:rowOff>146050</xdr:rowOff>
    </xdr:to>
    <xdr:sp macro="" textlink="">
      <xdr:nvSpPr>
        <xdr:cNvPr id="210" name="楕円 209">
          <a:extLst>
            <a:ext uri="{FF2B5EF4-FFF2-40B4-BE49-F238E27FC236}">
              <a16:creationId xmlns:a16="http://schemas.microsoft.com/office/drawing/2014/main" id="{2678620B-6453-4AB3-89CA-B5456CC8B43E}"/>
            </a:ext>
          </a:extLst>
        </xdr:cNvPr>
        <xdr:cNvSpPr/>
      </xdr:nvSpPr>
      <xdr:spPr>
        <a:xfrm>
          <a:off x="7029450" y="100965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135907</xdr:rowOff>
    </xdr:from>
    <xdr:ext cx="469744" cy="259045"/>
    <xdr:sp macro="" textlink="">
      <xdr:nvSpPr>
        <xdr:cNvPr id="211" name="n_1aveValue【体育館・プール】&#10;一人当たり面積">
          <a:extLst>
            <a:ext uri="{FF2B5EF4-FFF2-40B4-BE49-F238E27FC236}">
              <a16:creationId xmlns:a16="http://schemas.microsoft.com/office/drawing/2014/main" id="{80B269D2-B319-42B3-9A4E-0AC33883C7CD}"/>
            </a:ext>
          </a:extLst>
        </xdr:cNvPr>
        <xdr:cNvSpPr txBox="1"/>
      </xdr:nvSpPr>
      <xdr:spPr>
        <a:xfrm>
          <a:off x="8458277" y="986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102887</xdr:rowOff>
    </xdr:from>
    <xdr:ext cx="469744" cy="259045"/>
    <xdr:sp macro="" textlink="">
      <xdr:nvSpPr>
        <xdr:cNvPr id="212" name="n_2aveValue【体育館・プール】&#10;一人当たり面積">
          <a:extLst>
            <a:ext uri="{FF2B5EF4-FFF2-40B4-BE49-F238E27FC236}">
              <a16:creationId xmlns:a16="http://schemas.microsoft.com/office/drawing/2014/main" id="{1D40EDFF-0209-4B93-B783-00A2E9A8237F}"/>
            </a:ext>
          </a:extLst>
        </xdr:cNvPr>
        <xdr:cNvSpPr txBox="1"/>
      </xdr:nvSpPr>
      <xdr:spPr>
        <a:xfrm>
          <a:off x="7677227" y="983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109237</xdr:rowOff>
    </xdr:from>
    <xdr:ext cx="469744" cy="259045"/>
    <xdr:sp macro="" textlink="">
      <xdr:nvSpPr>
        <xdr:cNvPr id="213" name="n_3aveValue【体育館・プール】&#10;一人当たり面積">
          <a:extLst>
            <a:ext uri="{FF2B5EF4-FFF2-40B4-BE49-F238E27FC236}">
              <a16:creationId xmlns:a16="http://schemas.microsoft.com/office/drawing/2014/main" id="{A410EE60-33F2-4568-BFA7-A39A835F8E57}"/>
            </a:ext>
          </a:extLst>
        </xdr:cNvPr>
        <xdr:cNvSpPr txBox="1"/>
      </xdr:nvSpPr>
      <xdr:spPr>
        <a:xfrm>
          <a:off x="6867602" y="983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118127</xdr:rowOff>
    </xdr:from>
    <xdr:ext cx="469744" cy="259045"/>
    <xdr:sp macro="" textlink="">
      <xdr:nvSpPr>
        <xdr:cNvPr id="214" name="n_4aveValue【体育館・プール】&#10;一人当たり面積">
          <a:extLst>
            <a:ext uri="{FF2B5EF4-FFF2-40B4-BE49-F238E27FC236}">
              <a16:creationId xmlns:a16="http://schemas.microsoft.com/office/drawing/2014/main" id="{EC627BF3-2D94-41BF-AE1D-B77F23F92A96}"/>
            </a:ext>
          </a:extLst>
        </xdr:cNvPr>
        <xdr:cNvSpPr txBox="1"/>
      </xdr:nvSpPr>
      <xdr:spPr>
        <a:xfrm>
          <a:off x="6067502" y="984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15" name="n_3mainValue【体育館・プール】&#10;一人当たり面積">
          <a:extLst>
            <a:ext uri="{FF2B5EF4-FFF2-40B4-BE49-F238E27FC236}">
              <a16:creationId xmlns:a16="http://schemas.microsoft.com/office/drawing/2014/main" id="{4B77B07E-179A-439C-9D3D-98AFC8F9350D}"/>
            </a:ext>
          </a:extLst>
        </xdr:cNvPr>
        <xdr:cNvSpPr txBox="1"/>
      </xdr:nvSpPr>
      <xdr:spPr>
        <a:xfrm>
          <a:off x="6867602"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a:extLst>
            <a:ext uri="{FF2B5EF4-FFF2-40B4-BE49-F238E27FC236}">
              <a16:creationId xmlns:a16="http://schemas.microsoft.com/office/drawing/2014/main" id="{219A3DD6-611A-47F5-87B6-B7EA0AB30F52}"/>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a:extLst>
            <a:ext uri="{FF2B5EF4-FFF2-40B4-BE49-F238E27FC236}">
              <a16:creationId xmlns:a16="http://schemas.microsoft.com/office/drawing/2014/main" id="{B7BC626F-4E98-4D54-9A0E-2F1838E1A05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a:extLst>
            <a:ext uri="{FF2B5EF4-FFF2-40B4-BE49-F238E27FC236}">
              <a16:creationId xmlns:a16="http://schemas.microsoft.com/office/drawing/2014/main" id="{FFFBC017-4D4A-4E97-9271-BD29E37D5DBC}"/>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a:extLst>
            <a:ext uri="{FF2B5EF4-FFF2-40B4-BE49-F238E27FC236}">
              <a16:creationId xmlns:a16="http://schemas.microsoft.com/office/drawing/2014/main" id="{7072458A-4D5C-4E09-9CAF-48ABBD0B861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a:extLst>
            <a:ext uri="{FF2B5EF4-FFF2-40B4-BE49-F238E27FC236}">
              <a16:creationId xmlns:a16="http://schemas.microsoft.com/office/drawing/2014/main" id="{7B495FEE-F337-4857-9DA0-BE2A3F83A27A}"/>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a:extLst>
            <a:ext uri="{FF2B5EF4-FFF2-40B4-BE49-F238E27FC236}">
              <a16:creationId xmlns:a16="http://schemas.microsoft.com/office/drawing/2014/main" id="{2E6F1A68-2C2E-45D3-A2E8-667261981149}"/>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a:extLst>
            <a:ext uri="{FF2B5EF4-FFF2-40B4-BE49-F238E27FC236}">
              <a16:creationId xmlns:a16="http://schemas.microsoft.com/office/drawing/2014/main" id="{C7B34E1C-B7F9-4494-A985-5D9CC64B2412}"/>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a:extLst>
            <a:ext uri="{FF2B5EF4-FFF2-40B4-BE49-F238E27FC236}">
              <a16:creationId xmlns:a16="http://schemas.microsoft.com/office/drawing/2014/main" id="{BD5C636F-2EC3-43F1-BBB7-D03EF1831E0E}"/>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a:extLst>
            <a:ext uri="{FF2B5EF4-FFF2-40B4-BE49-F238E27FC236}">
              <a16:creationId xmlns:a16="http://schemas.microsoft.com/office/drawing/2014/main" id="{A1F525B2-528E-409C-9C07-74AF126B2D03}"/>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a:extLst>
            <a:ext uri="{FF2B5EF4-FFF2-40B4-BE49-F238E27FC236}">
              <a16:creationId xmlns:a16="http://schemas.microsoft.com/office/drawing/2014/main" id="{4B9D9D51-96EA-42A4-BB74-25CC1EF9D37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6" name="テキスト ボックス 225">
          <a:extLst>
            <a:ext uri="{FF2B5EF4-FFF2-40B4-BE49-F238E27FC236}">
              <a16:creationId xmlns:a16="http://schemas.microsoft.com/office/drawing/2014/main" id="{9C881EA4-A502-4D4A-A44C-132AEB58C499}"/>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7" name="直線コネクタ 226">
          <a:extLst>
            <a:ext uri="{FF2B5EF4-FFF2-40B4-BE49-F238E27FC236}">
              <a16:creationId xmlns:a16="http://schemas.microsoft.com/office/drawing/2014/main" id="{F99CE784-9AA3-42DB-80E8-E3B5D545442D}"/>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28" name="テキスト ボックス 227">
          <a:extLst>
            <a:ext uri="{FF2B5EF4-FFF2-40B4-BE49-F238E27FC236}">
              <a16:creationId xmlns:a16="http://schemas.microsoft.com/office/drawing/2014/main" id="{A8EF8983-3D31-4BB8-97A2-0DA1EB9DB10D}"/>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9" name="直線コネクタ 228">
          <a:extLst>
            <a:ext uri="{FF2B5EF4-FFF2-40B4-BE49-F238E27FC236}">
              <a16:creationId xmlns:a16="http://schemas.microsoft.com/office/drawing/2014/main" id="{E5280ECC-EAE5-4302-8CE4-E6135CC44676}"/>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0" name="テキスト ボックス 229">
          <a:extLst>
            <a:ext uri="{FF2B5EF4-FFF2-40B4-BE49-F238E27FC236}">
              <a16:creationId xmlns:a16="http://schemas.microsoft.com/office/drawing/2014/main" id="{8F25F3DD-5528-48AC-A683-E85526E38F90}"/>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1" name="直線コネクタ 230">
          <a:extLst>
            <a:ext uri="{FF2B5EF4-FFF2-40B4-BE49-F238E27FC236}">
              <a16:creationId xmlns:a16="http://schemas.microsoft.com/office/drawing/2014/main" id="{AD29823D-48D6-44BE-886D-724A449DDBAE}"/>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2" name="テキスト ボックス 231">
          <a:extLst>
            <a:ext uri="{FF2B5EF4-FFF2-40B4-BE49-F238E27FC236}">
              <a16:creationId xmlns:a16="http://schemas.microsoft.com/office/drawing/2014/main" id="{18936624-2841-40A9-8070-FAF00C3E81D3}"/>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3" name="直線コネクタ 232">
          <a:extLst>
            <a:ext uri="{FF2B5EF4-FFF2-40B4-BE49-F238E27FC236}">
              <a16:creationId xmlns:a16="http://schemas.microsoft.com/office/drawing/2014/main" id="{DA90EE00-11DB-4422-ADF1-617ECE3A56AA}"/>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4" name="テキスト ボックス 233">
          <a:extLst>
            <a:ext uri="{FF2B5EF4-FFF2-40B4-BE49-F238E27FC236}">
              <a16:creationId xmlns:a16="http://schemas.microsoft.com/office/drawing/2014/main" id="{3D4AA732-EE8E-4EE9-8E9C-EBEBCD47AECF}"/>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a:extLst>
            <a:ext uri="{FF2B5EF4-FFF2-40B4-BE49-F238E27FC236}">
              <a16:creationId xmlns:a16="http://schemas.microsoft.com/office/drawing/2014/main" id="{66D804E8-F28E-4333-9F5F-C6F50B00D13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6" name="テキスト ボックス 235">
          <a:extLst>
            <a:ext uri="{FF2B5EF4-FFF2-40B4-BE49-F238E27FC236}">
              <a16:creationId xmlns:a16="http://schemas.microsoft.com/office/drawing/2014/main" id="{F96C50E1-9CC3-466C-850E-DC802809B828}"/>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福祉施設】&#10;有形固定資産減価償却率グラフ枠">
          <a:extLst>
            <a:ext uri="{FF2B5EF4-FFF2-40B4-BE49-F238E27FC236}">
              <a16:creationId xmlns:a16="http://schemas.microsoft.com/office/drawing/2014/main" id="{416F0B09-F235-45BE-B986-BF174E13005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145542</xdr:rowOff>
    </xdr:to>
    <xdr:cxnSp macro="">
      <xdr:nvCxnSpPr>
        <xdr:cNvPr id="238" name="直線コネクタ 237">
          <a:extLst>
            <a:ext uri="{FF2B5EF4-FFF2-40B4-BE49-F238E27FC236}">
              <a16:creationId xmlns:a16="http://schemas.microsoft.com/office/drawing/2014/main" id="{56CA2C53-7C86-45C5-B977-A980C08BE85B}"/>
            </a:ext>
          </a:extLst>
        </xdr:cNvPr>
        <xdr:cNvCxnSpPr/>
      </xdr:nvCxnSpPr>
      <xdr:spPr>
        <a:xfrm flipV="1">
          <a:off x="4180840" y="12585319"/>
          <a:ext cx="0" cy="133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149369</xdr:rowOff>
    </xdr:from>
    <xdr:ext cx="405111" cy="259045"/>
    <xdr:sp macro="" textlink="">
      <xdr:nvSpPr>
        <xdr:cNvPr id="239" name="【福祉施設】&#10;有形固定資産減価償却率最小値テキスト">
          <a:extLst>
            <a:ext uri="{FF2B5EF4-FFF2-40B4-BE49-F238E27FC236}">
              <a16:creationId xmlns:a16="http://schemas.microsoft.com/office/drawing/2014/main" id="{45BEA8B6-FF07-4FFA-B5BE-80A99A09AF9A}"/>
            </a:ext>
          </a:extLst>
        </xdr:cNvPr>
        <xdr:cNvSpPr txBox="1"/>
      </xdr:nvSpPr>
      <xdr:spPr>
        <a:xfrm>
          <a:off x="4219575" y="13922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145542</xdr:rowOff>
    </xdr:from>
    <xdr:to>
      <xdr:col>24</xdr:col>
      <xdr:colOff>152400</xdr:colOff>
      <xdr:row>85</xdr:row>
      <xdr:rowOff>145542</xdr:rowOff>
    </xdr:to>
    <xdr:cxnSp macro="">
      <xdr:nvCxnSpPr>
        <xdr:cNvPr id="240" name="直線コネクタ 239">
          <a:extLst>
            <a:ext uri="{FF2B5EF4-FFF2-40B4-BE49-F238E27FC236}">
              <a16:creationId xmlns:a16="http://schemas.microsoft.com/office/drawing/2014/main" id="{515A523D-5677-41DB-AAB2-8A88ED4705E3}"/>
            </a:ext>
          </a:extLst>
        </xdr:cNvPr>
        <xdr:cNvCxnSpPr/>
      </xdr:nvCxnSpPr>
      <xdr:spPr>
        <a:xfrm>
          <a:off x="4105275" y="139155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41" name="【福祉施設】&#10;有形固定資産減価償却率最大値テキスト">
          <a:extLst>
            <a:ext uri="{FF2B5EF4-FFF2-40B4-BE49-F238E27FC236}">
              <a16:creationId xmlns:a16="http://schemas.microsoft.com/office/drawing/2014/main" id="{EA037510-356C-4CBA-B036-CAC6351CDD8A}"/>
            </a:ext>
          </a:extLst>
        </xdr:cNvPr>
        <xdr:cNvSpPr txBox="1"/>
      </xdr:nvSpPr>
      <xdr:spPr>
        <a:xfrm>
          <a:off x="4219575" y="1236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42" name="直線コネクタ 241">
          <a:extLst>
            <a:ext uri="{FF2B5EF4-FFF2-40B4-BE49-F238E27FC236}">
              <a16:creationId xmlns:a16="http://schemas.microsoft.com/office/drawing/2014/main" id="{8F15A301-F65E-47EC-8E85-2BDDEA587F15}"/>
            </a:ext>
          </a:extLst>
        </xdr:cNvPr>
        <xdr:cNvCxnSpPr/>
      </xdr:nvCxnSpPr>
      <xdr:spPr>
        <a:xfrm>
          <a:off x="4105275" y="125853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150892</xdr:rowOff>
    </xdr:from>
    <xdr:ext cx="405111" cy="259045"/>
    <xdr:sp macro="" textlink="">
      <xdr:nvSpPr>
        <xdr:cNvPr id="243" name="【福祉施設】&#10;有形固定資産減価償却率平均値テキスト">
          <a:extLst>
            <a:ext uri="{FF2B5EF4-FFF2-40B4-BE49-F238E27FC236}">
              <a16:creationId xmlns:a16="http://schemas.microsoft.com/office/drawing/2014/main" id="{7709B17D-AE42-4B80-B8F5-60F71F98FF22}"/>
            </a:ext>
          </a:extLst>
        </xdr:cNvPr>
        <xdr:cNvSpPr txBox="1"/>
      </xdr:nvSpPr>
      <xdr:spPr>
        <a:xfrm>
          <a:off x="4219575" y="13114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1015</xdr:rowOff>
    </xdr:from>
    <xdr:to>
      <xdr:col>24</xdr:col>
      <xdr:colOff>114300</xdr:colOff>
      <xdr:row>81</xdr:row>
      <xdr:rowOff>102615</xdr:rowOff>
    </xdr:to>
    <xdr:sp macro="" textlink="">
      <xdr:nvSpPr>
        <xdr:cNvPr id="244" name="フローチャート: 判断 243">
          <a:extLst>
            <a:ext uri="{FF2B5EF4-FFF2-40B4-BE49-F238E27FC236}">
              <a16:creationId xmlns:a16="http://schemas.microsoft.com/office/drawing/2014/main" id="{57633A56-7467-43C1-A3D7-149DEDAD5CB9}"/>
            </a:ext>
          </a:extLst>
        </xdr:cNvPr>
        <xdr:cNvSpPr/>
      </xdr:nvSpPr>
      <xdr:spPr>
        <a:xfrm>
          <a:off x="4124325" y="131264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131318</xdr:rowOff>
    </xdr:from>
    <xdr:to>
      <xdr:col>20</xdr:col>
      <xdr:colOff>38100</xdr:colOff>
      <xdr:row>81</xdr:row>
      <xdr:rowOff>61468</xdr:rowOff>
    </xdr:to>
    <xdr:sp macro="" textlink="">
      <xdr:nvSpPr>
        <xdr:cNvPr id="245" name="フローチャート: 判断 244">
          <a:extLst>
            <a:ext uri="{FF2B5EF4-FFF2-40B4-BE49-F238E27FC236}">
              <a16:creationId xmlns:a16="http://schemas.microsoft.com/office/drawing/2014/main" id="{158F9492-8047-44D3-9687-20FB261C4C66}"/>
            </a:ext>
          </a:extLst>
        </xdr:cNvPr>
        <xdr:cNvSpPr/>
      </xdr:nvSpPr>
      <xdr:spPr>
        <a:xfrm>
          <a:off x="3381375" y="130948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85598</xdr:rowOff>
    </xdr:from>
    <xdr:to>
      <xdr:col>15</xdr:col>
      <xdr:colOff>101600</xdr:colOff>
      <xdr:row>81</xdr:row>
      <xdr:rowOff>15748</xdr:rowOff>
    </xdr:to>
    <xdr:sp macro="" textlink="">
      <xdr:nvSpPr>
        <xdr:cNvPr id="246" name="フローチャート: 判断 245">
          <a:extLst>
            <a:ext uri="{FF2B5EF4-FFF2-40B4-BE49-F238E27FC236}">
              <a16:creationId xmlns:a16="http://schemas.microsoft.com/office/drawing/2014/main" id="{893DE5BB-3733-407B-B581-4BCCB2C891D2}"/>
            </a:ext>
          </a:extLst>
        </xdr:cNvPr>
        <xdr:cNvSpPr/>
      </xdr:nvSpPr>
      <xdr:spPr>
        <a:xfrm>
          <a:off x="2571750" y="130522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58165</xdr:rowOff>
    </xdr:from>
    <xdr:to>
      <xdr:col>10</xdr:col>
      <xdr:colOff>165100</xdr:colOff>
      <xdr:row>80</xdr:row>
      <xdr:rowOff>159765</xdr:rowOff>
    </xdr:to>
    <xdr:sp macro="" textlink="">
      <xdr:nvSpPr>
        <xdr:cNvPr id="247" name="フローチャート: 判断 246">
          <a:extLst>
            <a:ext uri="{FF2B5EF4-FFF2-40B4-BE49-F238E27FC236}">
              <a16:creationId xmlns:a16="http://schemas.microsoft.com/office/drawing/2014/main" id="{31F4440B-3275-47DA-AFCE-A7A1CF98E414}"/>
            </a:ext>
          </a:extLst>
        </xdr:cNvPr>
        <xdr:cNvSpPr/>
      </xdr:nvSpPr>
      <xdr:spPr>
        <a:xfrm>
          <a:off x="1781175" y="130216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44450</xdr:rowOff>
    </xdr:from>
    <xdr:to>
      <xdr:col>6</xdr:col>
      <xdr:colOff>38100</xdr:colOff>
      <xdr:row>80</xdr:row>
      <xdr:rowOff>146050</xdr:rowOff>
    </xdr:to>
    <xdr:sp macro="" textlink="">
      <xdr:nvSpPr>
        <xdr:cNvPr id="248" name="フローチャート: 判断 247">
          <a:extLst>
            <a:ext uri="{FF2B5EF4-FFF2-40B4-BE49-F238E27FC236}">
              <a16:creationId xmlns:a16="http://schemas.microsoft.com/office/drawing/2014/main" id="{FCFDB933-C298-4F4E-BE0D-4B4F7E31E0D5}"/>
            </a:ext>
          </a:extLst>
        </xdr:cNvPr>
        <xdr:cNvSpPr/>
      </xdr:nvSpPr>
      <xdr:spPr>
        <a:xfrm>
          <a:off x="981075" y="13011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D0E567D3-F420-4AB2-9AE0-EA159E7F911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89166A99-DA43-4277-9A46-0D90479E92B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DB3BAC1D-4D59-4E44-8162-8C25DEE9D88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4CC652FE-B7E6-44B1-8A23-778A3E7D29F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205BCDD7-E76E-4B3B-AEDA-2FE869D7E701}"/>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37592</xdr:rowOff>
    </xdr:from>
    <xdr:to>
      <xdr:col>10</xdr:col>
      <xdr:colOff>165100</xdr:colOff>
      <xdr:row>84</xdr:row>
      <xdr:rowOff>139192</xdr:rowOff>
    </xdr:to>
    <xdr:sp macro="" textlink="">
      <xdr:nvSpPr>
        <xdr:cNvPr id="254" name="楕円 253">
          <a:extLst>
            <a:ext uri="{FF2B5EF4-FFF2-40B4-BE49-F238E27FC236}">
              <a16:creationId xmlns:a16="http://schemas.microsoft.com/office/drawing/2014/main" id="{F635F111-CB12-4876-B2B4-CD946DE49D23}"/>
            </a:ext>
          </a:extLst>
        </xdr:cNvPr>
        <xdr:cNvSpPr/>
      </xdr:nvSpPr>
      <xdr:spPr>
        <a:xfrm>
          <a:off x="1781175" y="1364881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77995</xdr:rowOff>
    </xdr:from>
    <xdr:ext cx="405111" cy="259045"/>
    <xdr:sp macro="" textlink="">
      <xdr:nvSpPr>
        <xdr:cNvPr id="255" name="n_1aveValue【福祉施設】&#10;有形固定資産減価償却率">
          <a:extLst>
            <a:ext uri="{FF2B5EF4-FFF2-40B4-BE49-F238E27FC236}">
              <a16:creationId xmlns:a16="http://schemas.microsoft.com/office/drawing/2014/main" id="{BB9CB1B5-1F1F-4CFA-ABE7-AE026DF5DE39}"/>
            </a:ext>
          </a:extLst>
        </xdr:cNvPr>
        <xdr:cNvSpPr txBox="1"/>
      </xdr:nvSpPr>
      <xdr:spPr>
        <a:xfrm>
          <a:off x="3239144" y="1287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32275</xdr:rowOff>
    </xdr:from>
    <xdr:ext cx="405111" cy="259045"/>
    <xdr:sp macro="" textlink="">
      <xdr:nvSpPr>
        <xdr:cNvPr id="256" name="n_2aveValue【福祉施設】&#10;有形固定資産減価償却率">
          <a:extLst>
            <a:ext uri="{FF2B5EF4-FFF2-40B4-BE49-F238E27FC236}">
              <a16:creationId xmlns:a16="http://schemas.microsoft.com/office/drawing/2014/main" id="{C00559E4-A914-4C9E-8D3E-0C5EA1947E10}"/>
            </a:ext>
          </a:extLst>
        </xdr:cNvPr>
        <xdr:cNvSpPr txBox="1"/>
      </xdr:nvSpPr>
      <xdr:spPr>
        <a:xfrm>
          <a:off x="2439044" y="1283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4842</xdr:rowOff>
    </xdr:from>
    <xdr:ext cx="405111" cy="259045"/>
    <xdr:sp macro="" textlink="">
      <xdr:nvSpPr>
        <xdr:cNvPr id="257" name="n_3aveValue【福祉施設】&#10;有形固定資産減価償却率">
          <a:extLst>
            <a:ext uri="{FF2B5EF4-FFF2-40B4-BE49-F238E27FC236}">
              <a16:creationId xmlns:a16="http://schemas.microsoft.com/office/drawing/2014/main" id="{B85C23D3-A2D0-485F-B50B-1F773560C660}"/>
            </a:ext>
          </a:extLst>
        </xdr:cNvPr>
        <xdr:cNvSpPr txBox="1"/>
      </xdr:nvSpPr>
      <xdr:spPr>
        <a:xfrm>
          <a:off x="1648469" y="1280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258" name="n_4aveValue【福祉施設】&#10;有形固定資産減価償却率">
          <a:extLst>
            <a:ext uri="{FF2B5EF4-FFF2-40B4-BE49-F238E27FC236}">
              <a16:creationId xmlns:a16="http://schemas.microsoft.com/office/drawing/2014/main" id="{5B92D784-3218-4F73-B8A1-138B2E71A290}"/>
            </a:ext>
          </a:extLst>
        </xdr:cNvPr>
        <xdr:cNvSpPr txBox="1"/>
      </xdr:nvSpPr>
      <xdr:spPr>
        <a:xfrm>
          <a:off x="848369" y="1279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130319</xdr:rowOff>
    </xdr:from>
    <xdr:ext cx="405111" cy="259045"/>
    <xdr:sp macro="" textlink="">
      <xdr:nvSpPr>
        <xdr:cNvPr id="259" name="n_3mainValue【福祉施設】&#10;有形固定資産減価償却率">
          <a:extLst>
            <a:ext uri="{FF2B5EF4-FFF2-40B4-BE49-F238E27FC236}">
              <a16:creationId xmlns:a16="http://schemas.microsoft.com/office/drawing/2014/main" id="{D20C041B-847C-4F79-9B87-DE77E3BC5C62}"/>
            </a:ext>
          </a:extLst>
        </xdr:cNvPr>
        <xdr:cNvSpPr txBox="1"/>
      </xdr:nvSpPr>
      <xdr:spPr>
        <a:xfrm>
          <a:off x="1648469" y="1374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a:extLst>
            <a:ext uri="{FF2B5EF4-FFF2-40B4-BE49-F238E27FC236}">
              <a16:creationId xmlns:a16="http://schemas.microsoft.com/office/drawing/2014/main" id="{60507CD5-791C-4A53-B972-E901089E108F}"/>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a:extLst>
            <a:ext uri="{FF2B5EF4-FFF2-40B4-BE49-F238E27FC236}">
              <a16:creationId xmlns:a16="http://schemas.microsoft.com/office/drawing/2014/main" id="{C7B257D0-8D94-4BB1-8CC8-1D558FC282B8}"/>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a:extLst>
            <a:ext uri="{FF2B5EF4-FFF2-40B4-BE49-F238E27FC236}">
              <a16:creationId xmlns:a16="http://schemas.microsoft.com/office/drawing/2014/main" id="{8F7E6F45-FB72-4165-8993-3FDD707F6C70}"/>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a:extLst>
            <a:ext uri="{FF2B5EF4-FFF2-40B4-BE49-F238E27FC236}">
              <a16:creationId xmlns:a16="http://schemas.microsoft.com/office/drawing/2014/main" id="{7CE5D2AC-4CCC-4AD7-A416-28A756207AF0}"/>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a:extLst>
            <a:ext uri="{FF2B5EF4-FFF2-40B4-BE49-F238E27FC236}">
              <a16:creationId xmlns:a16="http://schemas.microsoft.com/office/drawing/2014/main" id="{19D488D3-69BE-4912-B3A3-589BAF2C32B4}"/>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a:extLst>
            <a:ext uri="{FF2B5EF4-FFF2-40B4-BE49-F238E27FC236}">
              <a16:creationId xmlns:a16="http://schemas.microsoft.com/office/drawing/2014/main" id="{1E98CA82-8074-40B1-BF87-38F0C7DE1F5E}"/>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a:extLst>
            <a:ext uri="{FF2B5EF4-FFF2-40B4-BE49-F238E27FC236}">
              <a16:creationId xmlns:a16="http://schemas.microsoft.com/office/drawing/2014/main" id="{820375C2-0966-4C90-AFB4-EFA4B2DDA55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a:extLst>
            <a:ext uri="{FF2B5EF4-FFF2-40B4-BE49-F238E27FC236}">
              <a16:creationId xmlns:a16="http://schemas.microsoft.com/office/drawing/2014/main" id="{870E15A9-2E72-4784-9E13-A531B3E344CF}"/>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8" name="テキスト ボックス 267">
          <a:extLst>
            <a:ext uri="{FF2B5EF4-FFF2-40B4-BE49-F238E27FC236}">
              <a16:creationId xmlns:a16="http://schemas.microsoft.com/office/drawing/2014/main" id="{8D9B249F-6859-48DB-B1B9-383374BCCFDF}"/>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9" name="直線コネクタ 268">
          <a:extLst>
            <a:ext uri="{FF2B5EF4-FFF2-40B4-BE49-F238E27FC236}">
              <a16:creationId xmlns:a16="http://schemas.microsoft.com/office/drawing/2014/main" id="{747F4B2B-C0F3-46C7-9ECD-0167DC0CE71F}"/>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0" name="直線コネクタ 269">
          <a:extLst>
            <a:ext uri="{FF2B5EF4-FFF2-40B4-BE49-F238E27FC236}">
              <a16:creationId xmlns:a16="http://schemas.microsoft.com/office/drawing/2014/main" id="{CBAD0D33-A78B-4961-9965-594405E3EC8A}"/>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1" name="テキスト ボックス 270">
          <a:extLst>
            <a:ext uri="{FF2B5EF4-FFF2-40B4-BE49-F238E27FC236}">
              <a16:creationId xmlns:a16="http://schemas.microsoft.com/office/drawing/2014/main" id="{2FC22322-5A98-4CDA-BE51-2D40701C9E65}"/>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2" name="直線コネクタ 271">
          <a:extLst>
            <a:ext uri="{FF2B5EF4-FFF2-40B4-BE49-F238E27FC236}">
              <a16:creationId xmlns:a16="http://schemas.microsoft.com/office/drawing/2014/main" id="{101D496F-2509-4854-9600-7699582D75E0}"/>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3" name="テキスト ボックス 272">
          <a:extLst>
            <a:ext uri="{FF2B5EF4-FFF2-40B4-BE49-F238E27FC236}">
              <a16:creationId xmlns:a16="http://schemas.microsoft.com/office/drawing/2014/main" id="{2C9BE86E-73A9-4D7C-8D26-A21C65B3684C}"/>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4" name="直線コネクタ 273">
          <a:extLst>
            <a:ext uri="{FF2B5EF4-FFF2-40B4-BE49-F238E27FC236}">
              <a16:creationId xmlns:a16="http://schemas.microsoft.com/office/drawing/2014/main" id="{0109B546-CAF9-4C94-BFA6-E2F92EAF379D}"/>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5" name="テキスト ボックス 274">
          <a:extLst>
            <a:ext uri="{FF2B5EF4-FFF2-40B4-BE49-F238E27FC236}">
              <a16:creationId xmlns:a16="http://schemas.microsoft.com/office/drawing/2014/main" id="{9E2D974C-6787-41D0-ACB5-78EF45458CF3}"/>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6" name="直線コネクタ 275">
          <a:extLst>
            <a:ext uri="{FF2B5EF4-FFF2-40B4-BE49-F238E27FC236}">
              <a16:creationId xmlns:a16="http://schemas.microsoft.com/office/drawing/2014/main" id="{28E7E230-E0A3-45AE-8CD8-52A18779E40C}"/>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7" name="テキスト ボックス 276">
          <a:extLst>
            <a:ext uri="{FF2B5EF4-FFF2-40B4-BE49-F238E27FC236}">
              <a16:creationId xmlns:a16="http://schemas.microsoft.com/office/drawing/2014/main" id="{5B09350C-2F03-4613-8583-4E89DE407D17}"/>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8" name="直線コネクタ 277">
          <a:extLst>
            <a:ext uri="{FF2B5EF4-FFF2-40B4-BE49-F238E27FC236}">
              <a16:creationId xmlns:a16="http://schemas.microsoft.com/office/drawing/2014/main" id="{EC061A72-E79E-47F9-A3C5-07A49C50FEEA}"/>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9" name="テキスト ボックス 278">
          <a:extLst>
            <a:ext uri="{FF2B5EF4-FFF2-40B4-BE49-F238E27FC236}">
              <a16:creationId xmlns:a16="http://schemas.microsoft.com/office/drawing/2014/main" id="{8F3C26CB-4FE5-47D6-B215-3BB44C1BDFE8}"/>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0" name="直線コネクタ 279">
          <a:extLst>
            <a:ext uri="{FF2B5EF4-FFF2-40B4-BE49-F238E27FC236}">
              <a16:creationId xmlns:a16="http://schemas.microsoft.com/office/drawing/2014/main" id="{2593E9D0-FF2E-402F-BD18-9184277A8754}"/>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1" name="テキスト ボックス 280">
          <a:extLst>
            <a:ext uri="{FF2B5EF4-FFF2-40B4-BE49-F238E27FC236}">
              <a16:creationId xmlns:a16="http://schemas.microsoft.com/office/drawing/2014/main" id="{7F4DC307-8839-4478-8869-9990A07CDD50}"/>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a:extLst>
            <a:ext uri="{FF2B5EF4-FFF2-40B4-BE49-F238E27FC236}">
              <a16:creationId xmlns:a16="http://schemas.microsoft.com/office/drawing/2014/main" id="{83503926-AEA9-4E9A-A52A-E60643929F14}"/>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3" name="テキスト ボックス 282">
          <a:extLst>
            <a:ext uri="{FF2B5EF4-FFF2-40B4-BE49-F238E27FC236}">
              <a16:creationId xmlns:a16="http://schemas.microsoft.com/office/drawing/2014/main" id="{E8D762EB-2F0F-417D-B901-9D2584095AD2}"/>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福祉施設】&#10;一人当たり面積グラフ枠">
          <a:extLst>
            <a:ext uri="{FF2B5EF4-FFF2-40B4-BE49-F238E27FC236}">
              <a16:creationId xmlns:a16="http://schemas.microsoft.com/office/drawing/2014/main" id="{851BB2F7-56CA-46C5-8DD1-4802F142748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72934</xdr:rowOff>
    </xdr:from>
    <xdr:to>
      <xdr:col>54</xdr:col>
      <xdr:colOff>189865</xdr:colOff>
      <xdr:row>86</xdr:row>
      <xdr:rowOff>145869</xdr:rowOff>
    </xdr:to>
    <xdr:cxnSp macro="">
      <xdr:nvCxnSpPr>
        <xdr:cNvPr id="285" name="直線コネクタ 284">
          <a:extLst>
            <a:ext uri="{FF2B5EF4-FFF2-40B4-BE49-F238E27FC236}">
              <a16:creationId xmlns:a16="http://schemas.microsoft.com/office/drawing/2014/main" id="{33B9E7E5-E17F-441E-9048-2B0706776F2D}"/>
            </a:ext>
          </a:extLst>
        </xdr:cNvPr>
        <xdr:cNvCxnSpPr/>
      </xdr:nvCxnSpPr>
      <xdr:spPr>
        <a:xfrm flipV="1">
          <a:off x="9429115" y="12709434"/>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286" name="【福祉施設】&#10;一人当たり面積最小値テキスト">
          <a:extLst>
            <a:ext uri="{FF2B5EF4-FFF2-40B4-BE49-F238E27FC236}">
              <a16:creationId xmlns:a16="http://schemas.microsoft.com/office/drawing/2014/main" id="{60E64B40-1CCE-4915-B3F6-35E0B13E9845}"/>
            </a:ext>
          </a:extLst>
        </xdr:cNvPr>
        <xdr:cNvSpPr txBox="1"/>
      </xdr:nvSpPr>
      <xdr:spPr>
        <a:xfrm>
          <a:off x="9467850" y="1408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287" name="直線コネクタ 286">
          <a:extLst>
            <a:ext uri="{FF2B5EF4-FFF2-40B4-BE49-F238E27FC236}">
              <a16:creationId xmlns:a16="http://schemas.microsoft.com/office/drawing/2014/main" id="{42613547-6FBE-4E50-B30F-B923225E9283}"/>
            </a:ext>
          </a:extLst>
        </xdr:cNvPr>
        <xdr:cNvCxnSpPr/>
      </xdr:nvCxnSpPr>
      <xdr:spPr>
        <a:xfrm>
          <a:off x="9363075" y="140777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19611</xdr:rowOff>
    </xdr:from>
    <xdr:ext cx="469744" cy="259045"/>
    <xdr:sp macro="" textlink="">
      <xdr:nvSpPr>
        <xdr:cNvPr id="288" name="【福祉施設】&#10;一人当たり面積最大値テキスト">
          <a:extLst>
            <a:ext uri="{FF2B5EF4-FFF2-40B4-BE49-F238E27FC236}">
              <a16:creationId xmlns:a16="http://schemas.microsoft.com/office/drawing/2014/main" id="{0FD4F932-81A1-44B4-8D1C-CA1E363A4211}"/>
            </a:ext>
          </a:extLst>
        </xdr:cNvPr>
        <xdr:cNvSpPr txBox="1"/>
      </xdr:nvSpPr>
      <xdr:spPr>
        <a:xfrm>
          <a:off x="9467850" y="1249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72934</xdr:rowOff>
    </xdr:from>
    <xdr:to>
      <xdr:col>55</xdr:col>
      <xdr:colOff>88900</xdr:colOff>
      <xdr:row>78</xdr:row>
      <xdr:rowOff>72934</xdr:rowOff>
    </xdr:to>
    <xdr:cxnSp macro="">
      <xdr:nvCxnSpPr>
        <xdr:cNvPr id="289" name="直線コネクタ 288">
          <a:extLst>
            <a:ext uri="{FF2B5EF4-FFF2-40B4-BE49-F238E27FC236}">
              <a16:creationId xmlns:a16="http://schemas.microsoft.com/office/drawing/2014/main" id="{95710D3B-CADE-40D7-B376-494C45BD57F1}"/>
            </a:ext>
          </a:extLst>
        </xdr:cNvPr>
        <xdr:cNvCxnSpPr/>
      </xdr:nvCxnSpPr>
      <xdr:spPr>
        <a:xfrm>
          <a:off x="9363075" y="127094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105608</xdr:rowOff>
    </xdr:from>
    <xdr:ext cx="469744" cy="259045"/>
    <xdr:sp macro="" textlink="">
      <xdr:nvSpPr>
        <xdr:cNvPr id="290" name="【福祉施設】&#10;一人当たり面積平均値テキスト">
          <a:extLst>
            <a:ext uri="{FF2B5EF4-FFF2-40B4-BE49-F238E27FC236}">
              <a16:creationId xmlns:a16="http://schemas.microsoft.com/office/drawing/2014/main" id="{AA00085F-CED5-4F05-AE4C-21AE43870F48}"/>
            </a:ext>
          </a:extLst>
        </xdr:cNvPr>
        <xdr:cNvSpPr txBox="1"/>
      </xdr:nvSpPr>
      <xdr:spPr>
        <a:xfrm>
          <a:off x="9467850" y="13875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127181</xdr:rowOff>
    </xdr:from>
    <xdr:to>
      <xdr:col>55</xdr:col>
      <xdr:colOff>50800</xdr:colOff>
      <xdr:row>86</xdr:row>
      <xdr:rowOff>57331</xdr:rowOff>
    </xdr:to>
    <xdr:sp macro="" textlink="">
      <xdr:nvSpPr>
        <xdr:cNvPr id="291" name="フローチャート: 判断 290">
          <a:extLst>
            <a:ext uri="{FF2B5EF4-FFF2-40B4-BE49-F238E27FC236}">
              <a16:creationId xmlns:a16="http://schemas.microsoft.com/office/drawing/2014/main" id="{443CE60C-7843-4E4E-8614-27064B43F88A}"/>
            </a:ext>
          </a:extLst>
        </xdr:cNvPr>
        <xdr:cNvSpPr/>
      </xdr:nvSpPr>
      <xdr:spPr>
        <a:xfrm>
          <a:off x="9401175" y="1389715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131536</xdr:rowOff>
    </xdr:from>
    <xdr:to>
      <xdr:col>50</xdr:col>
      <xdr:colOff>165100</xdr:colOff>
      <xdr:row>86</xdr:row>
      <xdr:rowOff>61686</xdr:rowOff>
    </xdr:to>
    <xdr:sp macro="" textlink="">
      <xdr:nvSpPr>
        <xdr:cNvPr id="292" name="フローチャート: 判断 291">
          <a:extLst>
            <a:ext uri="{FF2B5EF4-FFF2-40B4-BE49-F238E27FC236}">
              <a16:creationId xmlns:a16="http://schemas.microsoft.com/office/drawing/2014/main" id="{6AB926A6-76C8-4898-8B27-3756B2D6480F}"/>
            </a:ext>
          </a:extLst>
        </xdr:cNvPr>
        <xdr:cNvSpPr/>
      </xdr:nvSpPr>
      <xdr:spPr>
        <a:xfrm>
          <a:off x="8639175" y="139046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167458</xdr:rowOff>
    </xdr:from>
    <xdr:to>
      <xdr:col>46</xdr:col>
      <xdr:colOff>38100</xdr:colOff>
      <xdr:row>86</xdr:row>
      <xdr:rowOff>97608</xdr:rowOff>
    </xdr:to>
    <xdr:sp macro="" textlink="">
      <xdr:nvSpPr>
        <xdr:cNvPr id="293" name="フローチャート: 判断 292">
          <a:extLst>
            <a:ext uri="{FF2B5EF4-FFF2-40B4-BE49-F238E27FC236}">
              <a16:creationId xmlns:a16="http://schemas.microsoft.com/office/drawing/2014/main" id="{88729312-9FE9-4B89-A622-9C89B5B0E77D}"/>
            </a:ext>
          </a:extLst>
        </xdr:cNvPr>
        <xdr:cNvSpPr/>
      </xdr:nvSpPr>
      <xdr:spPr>
        <a:xfrm>
          <a:off x="7839075" y="1393743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11249</xdr:rowOff>
    </xdr:from>
    <xdr:to>
      <xdr:col>41</xdr:col>
      <xdr:colOff>101600</xdr:colOff>
      <xdr:row>86</xdr:row>
      <xdr:rowOff>112849</xdr:rowOff>
    </xdr:to>
    <xdr:sp macro="" textlink="">
      <xdr:nvSpPr>
        <xdr:cNvPr id="294" name="フローチャート: 判断 293">
          <a:extLst>
            <a:ext uri="{FF2B5EF4-FFF2-40B4-BE49-F238E27FC236}">
              <a16:creationId xmlns:a16="http://schemas.microsoft.com/office/drawing/2014/main" id="{5C4DD9E4-92E4-42DA-A09A-6FE4E63A1259}"/>
            </a:ext>
          </a:extLst>
        </xdr:cNvPr>
        <xdr:cNvSpPr/>
      </xdr:nvSpPr>
      <xdr:spPr>
        <a:xfrm>
          <a:off x="7029450" y="1394314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1451</xdr:rowOff>
    </xdr:from>
    <xdr:to>
      <xdr:col>36</xdr:col>
      <xdr:colOff>165100</xdr:colOff>
      <xdr:row>86</xdr:row>
      <xdr:rowOff>103051</xdr:rowOff>
    </xdr:to>
    <xdr:sp macro="" textlink="">
      <xdr:nvSpPr>
        <xdr:cNvPr id="295" name="フローチャート: 判断 294">
          <a:extLst>
            <a:ext uri="{FF2B5EF4-FFF2-40B4-BE49-F238E27FC236}">
              <a16:creationId xmlns:a16="http://schemas.microsoft.com/office/drawing/2014/main" id="{AD801C1D-F60C-4A7E-ACF4-01ABA08BB43E}"/>
            </a:ext>
          </a:extLst>
        </xdr:cNvPr>
        <xdr:cNvSpPr/>
      </xdr:nvSpPr>
      <xdr:spPr>
        <a:xfrm>
          <a:off x="6238875" y="1393652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BA1C017-E6EA-4E01-B125-97B0ADC5B9E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B1D67DD-D506-44EA-871D-C686A636845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927B6DD-F816-46A4-B7ED-D4FD2395FB3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5CA88C5-9930-457F-A0B8-0C30AD8726B8}"/>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01546ED-734F-4816-B159-79732A2CE35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82006</xdr:rowOff>
    </xdr:from>
    <xdr:to>
      <xdr:col>41</xdr:col>
      <xdr:colOff>101600</xdr:colOff>
      <xdr:row>87</xdr:row>
      <xdr:rowOff>12156</xdr:rowOff>
    </xdr:to>
    <xdr:sp macro="" textlink="">
      <xdr:nvSpPr>
        <xdr:cNvPr id="301" name="楕円 300">
          <a:extLst>
            <a:ext uri="{FF2B5EF4-FFF2-40B4-BE49-F238E27FC236}">
              <a16:creationId xmlns:a16="http://schemas.microsoft.com/office/drawing/2014/main" id="{39A9805E-E6BB-4127-9E91-CF5F3676E94B}"/>
            </a:ext>
          </a:extLst>
        </xdr:cNvPr>
        <xdr:cNvSpPr/>
      </xdr:nvSpPr>
      <xdr:spPr>
        <a:xfrm>
          <a:off x="7029450" y="1402025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78213</xdr:rowOff>
    </xdr:from>
    <xdr:ext cx="469744" cy="259045"/>
    <xdr:sp macro="" textlink="">
      <xdr:nvSpPr>
        <xdr:cNvPr id="302" name="n_1aveValue【福祉施設】&#10;一人当たり面積">
          <a:extLst>
            <a:ext uri="{FF2B5EF4-FFF2-40B4-BE49-F238E27FC236}">
              <a16:creationId xmlns:a16="http://schemas.microsoft.com/office/drawing/2014/main" id="{08ED2422-CFAD-4AA0-8E91-C4DC36FB5F1F}"/>
            </a:ext>
          </a:extLst>
        </xdr:cNvPr>
        <xdr:cNvSpPr txBox="1"/>
      </xdr:nvSpPr>
      <xdr:spPr>
        <a:xfrm>
          <a:off x="8458277" y="1368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114135</xdr:rowOff>
    </xdr:from>
    <xdr:ext cx="469744" cy="259045"/>
    <xdr:sp macro="" textlink="">
      <xdr:nvSpPr>
        <xdr:cNvPr id="303" name="n_2aveValue【福祉施設】&#10;一人当たり面積">
          <a:extLst>
            <a:ext uri="{FF2B5EF4-FFF2-40B4-BE49-F238E27FC236}">
              <a16:creationId xmlns:a16="http://schemas.microsoft.com/office/drawing/2014/main" id="{957B4DE7-A0DD-4482-B958-65FF48C272B7}"/>
            </a:ext>
          </a:extLst>
        </xdr:cNvPr>
        <xdr:cNvSpPr txBox="1"/>
      </xdr:nvSpPr>
      <xdr:spPr>
        <a:xfrm>
          <a:off x="7677227" y="1372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129376</xdr:rowOff>
    </xdr:from>
    <xdr:ext cx="469744" cy="259045"/>
    <xdr:sp macro="" textlink="">
      <xdr:nvSpPr>
        <xdr:cNvPr id="304" name="n_3aveValue【福祉施設】&#10;一人当たり面積">
          <a:extLst>
            <a:ext uri="{FF2B5EF4-FFF2-40B4-BE49-F238E27FC236}">
              <a16:creationId xmlns:a16="http://schemas.microsoft.com/office/drawing/2014/main" id="{3FADC94F-4CE0-4493-B501-B4498B5BF701}"/>
            </a:ext>
          </a:extLst>
        </xdr:cNvPr>
        <xdr:cNvSpPr txBox="1"/>
      </xdr:nvSpPr>
      <xdr:spPr>
        <a:xfrm>
          <a:off x="6867602" y="1373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119578</xdr:rowOff>
    </xdr:from>
    <xdr:ext cx="469744" cy="259045"/>
    <xdr:sp macro="" textlink="">
      <xdr:nvSpPr>
        <xdr:cNvPr id="305" name="n_4aveValue【福祉施設】&#10;一人当たり面積">
          <a:extLst>
            <a:ext uri="{FF2B5EF4-FFF2-40B4-BE49-F238E27FC236}">
              <a16:creationId xmlns:a16="http://schemas.microsoft.com/office/drawing/2014/main" id="{803D0BA6-C478-4C94-B8D4-53C33A05B924}"/>
            </a:ext>
          </a:extLst>
        </xdr:cNvPr>
        <xdr:cNvSpPr txBox="1"/>
      </xdr:nvSpPr>
      <xdr:spPr>
        <a:xfrm>
          <a:off x="6067502" y="1373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3283</xdr:rowOff>
    </xdr:from>
    <xdr:ext cx="469744" cy="259045"/>
    <xdr:sp macro="" textlink="">
      <xdr:nvSpPr>
        <xdr:cNvPr id="306" name="n_3mainValue【福祉施設】&#10;一人当たり面積">
          <a:extLst>
            <a:ext uri="{FF2B5EF4-FFF2-40B4-BE49-F238E27FC236}">
              <a16:creationId xmlns:a16="http://schemas.microsoft.com/office/drawing/2014/main" id="{61B53D1B-D1AD-42BD-A4C2-5FEDDA1E0011}"/>
            </a:ext>
          </a:extLst>
        </xdr:cNvPr>
        <xdr:cNvSpPr txBox="1"/>
      </xdr:nvSpPr>
      <xdr:spPr>
        <a:xfrm>
          <a:off x="6867602" y="1410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a:extLst>
            <a:ext uri="{FF2B5EF4-FFF2-40B4-BE49-F238E27FC236}">
              <a16:creationId xmlns:a16="http://schemas.microsoft.com/office/drawing/2014/main" id="{DBEF4E6C-5FCB-4D6A-8EFE-F2D9AF4F33B8}"/>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8" name="正方形/長方形 307">
          <a:extLst>
            <a:ext uri="{FF2B5EF4-FFF2-40B4-BE49-F238E27FC236}">
              <a16:creationId xmlns:a16="http://schemas.microsoft.com/office/drawing/2014/main" id="{62A0B0DB-1693-4BBE-B46F-A5ADA9B5F1F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9" name="正方形/長方形 308">
          <a:extLst>
            <a:ext uri="{FF2B5EF4-FFF2-40B4-BE49-F238E27FC236}">
              <a16:creationId xmlns:a16="http://schemas.microsoft.com/office/drawing/2014/main" id="{1237E994-B8C5-4285-81D7-F043F69F5CA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0" name="正方形/長方形 309">
          <a:extLst>
            <a:ext uri="{FF2B5EF4-FFF2-40B4-BE49-F238E27FC236}">
              <a16:creationId xmlns:a16="http://schemas.microsoft.com/office/drawing/2014/main" id="{D324A549-729E-44EE-8C35-E1050D1124DA}"/>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1" name="正方形/長方形 310">
          <a:extLst>
            <a:ext uri="{FF2B5EF4-FFF2-40B4-BE49-F238E27FC236}">
              <a16:creationId xmlns:a16="http://schemas.microsoft.com/office/drawing/2014/main" id="{F5DD3F2F-5D3A-45A1-863F-2C538557EF2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2" name="正方形/長方形 311">
          <a:extLst>
            <a:ext uri="{FF2B5EF4-FFF2-40B4-BE49-F238E27FC236}">
              <a16:creationId xmlns:a16="http://schemas.microsoft.com/office/drawing/2014/main" id="{6ED017AE-B8B8-4AE9-846A-A1D2B2037BB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3" name="正方形/長方形 312">
          <a:extLst>
            <a:ext uri="{FF2B5EF4-FFF2-40B4-BE49-F238E27FC236}">
              <a16:creationId xmlns:a16="http://schemas.microsoft.com/office/drawing/2014/main" id="{9BD294D9-083A-4C07-BAC0-7B391D07DCDB}"/>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4" name="正方形/長方形 313">
          <a:extLst>
            <a:ext uri="{FF2B5EF4-FFF2-40B4-BE49-F238E27FC236}">
              <a16:creationId xmlns:a16="http://schemas.microsoft.com/office/drawing/2014/main" id="{9A8F9061-C48D-46A9-9821-537C4A3FB06C}"/>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5" name="正方形/長方形 314">
          <a:extLst>
            <a:ext uri="{FF2B5EF4-FFF2-40B4-BE49-F238E27FC236}">
              <a16:creationId xmlns:a16="http://schemas.microsoft.com/office/drawing/2014/main" id="{91A6B221-710C-467A-B1B9-4087553E7840}"/>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6" name="正方形/長方形 315">
          <a:extLst>
            <a:ext uri="{FF2B5EF4-FFF2-40B4-BE49-F238E27FC236}">
              <a16:creationId xmlns:a16="http://schemas.microsoft.com/office/drawing/2014/main" id="{6893AC3B-7D1D-4847-9DF0-86560420B2D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7" name="正方形/長方形 316">
          <a:extLst>
            <a:ext uri="{FF2B5EF4-FFF2-40B4-BE49-F238E27FC236}">
              <a16:creationId xmlns:a16="http://schemas.microsoft.com/office/drawing/2014/main" id="{AC4CBC22-9676-465D-A8B7-AEE6AA4C4F5D}"/>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8" name="正方形/長方形 317">
          <a:extLst>
            <a:ext uri="{FF2B5EF4-FFF2-40B4-BE49-F238E27FC236}">
              <a16:creationId xmlns:a16="http://schemas.microsoft.com/office/drawing/2014/main" id="{54C8E35C-23D9-4DC8-8F2E-EB5B13D3A57C}"/>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9" name="正方形/長方形 318">
          <a:extLst>
            <a:ext uri="{FF2B5EF4-FFF2-40B4-BE49-F238E27FC236}">
              <a16:creationId xmlns:a16="http://schemas.microsoft.com/office/drawing/2014/main" id="{0222F059-724C-4FC6-BC9E-9A558D997F4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0" name="正方形/長方形 319">
          <a:extLst>
            <a:ext uri="{FF2B5EF4-FFF2-40B4-BE49-F238E27FC236}">
              <a16:creationId xmlns:a16="http://schemas.microsoft.com/office/drawing/2014/main" id="{622847EB-2163-41E8-B5E6-96E9565140B2}"/>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1" name="正方形/長方形 320">
          <a:extLst>
            <a:ext uri="{FF2B5EF4-FFF2-40B4-BE49-F238E27FC236}">
              <a16:creationId xmlns:a16="http://schemas.microsoft.com/office/drawing/2014/main" id="{262534D9-9638-42B0-BD00-6229B3508AD4}"/>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2" name="正方形/長方形 321">
          <a:extLst>
            <a:ext uri="{FF2B5EF4-FFF2-40B4-BE49-F238E27FC236}">
              <a16:creationId xmlns:a16="http://schemas.microsoft.com/office/drawing/2014/main" id="{7A9E1208-4EE0-4405-9127-86E9F006BBD9}"/>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3" name="正方形/長方形 322">
          <a:extLst>
            <a:ext uri="{FF2B5EF4-FFF2-40B4-BE49-F238E27FC236}">
              <a16:creationId xmlns:a16="http://schemas.microsoft.com/office/drawing/2014/main" id="{A3E4309B-19E2-49B5-AE7E-658176DC4AE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4" name="正方形/長方形 323">
          <a:extLst>
            <a:ext uri="{FF2B5EF4-FFF2-40B4-BE49-F238E27FC236}">
              <a16:creationId xmlns:a16="http://schemas.microsoft.com/office/drawing/2014/main" id="{70F99B22-C46A-48D5-BA5D-983A598B945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5" name="正方形/長方形 324">
          <a:extLst>
            <a:ext uri="{FF2B5EF4-FFF2-40B4-BE49-F238E27FC236}">
              <a16:creationId xmlns:a16="http://schemas.microsoft.com/office/drawing/2014/main" id="{5E79EF59-C6D9-4AA7-901B-E80D76893AF0}"/>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6" name="正方形/長方形 325">
          <a:extLst>
            <a:ext uri="{FF2B5EF4-FFF2-40B4-BE49-F238E27FC236}">
              <a16:creationId xmlns:a16="http://schemas.microsoft.com/office/drawing/2014/main" id="{7C1A4FCE-3954-4D97-981F-11B917B0D5D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7" name="正方形/長方形 326">
          <a:extLst>
            <a:ext uri="{FF2B5EF4-FFF2-40B4-BE49-F238E27FC236}">
              <a16:creationId xmlns:a16="http://schemas.microsoft.com/office/drawing/2014/main" id="{A4E7912B-7086-4172-B57C-8F869307AC1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8" name="正方形/長方形 327">
          <a:extLst>
            <a:ext uri="{FF2B5EF4-FFF2-40B4-BE49-F238E27FC236}">
              <a16:creationId xmlns:a16="http://schemas.microsoft.com/office/drawing/2014/main" id="{06650D87-974E-4B10-832E-29FE2AD57AE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9" name="正方形/長方形 328">
          <a:extLst>
            <a:ext uri="{FF2B5EF4-FFF2-40B4-BE49-F238E27FC236}">
              <a16:creationId xmlns:a16="http://schemas.microsoft.com/office/drawing/2014/main" id="{77E1CE9B-75DD-4878-8213-359ADD2CBD8B}"/>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0" name="正方形/長方形 329">
          <a:extLst>
            <a:ext uri="{FF2B5EF4-FFF2-40B4-BE49-F238E27FC236}">
              <a16:creationId xmlns:a16="http://schemas.microsoft.com/office/drawing/2014/main" id="{7D1EE79D-F77A-44D2-94C5-94C3406B9F02}"/>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1" name="テキスト ボックス 330">
          <a:extLst>
            <a:ext uri="{FF2B5EF4-FFF2-40B4-BE49-F238E27FC236}">
              <a16:creationId xmlns:a16="http://schemas.microsoft.com/office/drawing/2014/main" id="{46CC5D79-B503-4C0A-80B4-84B4727C148B}"/>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2" name="直線コネクタ 331">
          <a:extLst>
            <a:ext uri="{FF2B5EF4-FFF2-40B4-BE49-F238E27FC236}">
              <a16:creationId xmlns:a16="http://schemas.microsoft.com/office/drawing/2014/main" id="{A2DECFAC-0FC7-492A-B82F-EBDDDDF6DA2A}"/>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3" name="テキスト ボックス 332">
          <a:extLst>
            <a:ext uri="{FF2B5EF4-FFF2-40B4-BE49-F238E27FC236}">
              <a16:creationId xmlns:a16="http://schemas.microsoft.com/office/drawing/2014/main" id="{C1FE0569-3E17-4E47-8CC4-D2C035E0575D}"/>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4" name="直線コネクタ 333">
          <a:extLst>
            <a:ext uri="{FF2B5EF4-FFF2-40B4-BE49-F238E27FC236}">
              <a16:creationId xmlns:a16="http://schemas.microsoft.com/office/drawing/2014/main" id="{BD236FA2-7D26-44C3-93D9-77997BE19015}"/>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35" name="テキスト ボックス 334">
          <a:extLst>
            <a:ext uri="{FF2B5EF4-FFF2-40B4-BE49-F238E27FC236}">
              <a16:creationId xmlns:a16="http://schemas.microsoft.com/office/drawing/2014/main" id="{F608AAAD-E4BC-4CCB-B1F4-5EF07C15E073}"/>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6" name="直線コネクタ 335">
          <a:extLst>
            <a:ext uri="{FF2B5EF4-FFF2-40B4-BE49-F238E27FC236}">
              <a16:creationId xmlns:a16="http://schemas.microsoft.com/office/drawing/2014/main" id="{799474EC-CE74-43F1-9BCB-77C36F50FC6D}"/>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7" name="テキスト ボックス 336">
          <a:extLst>
            <a:ext uri="{FF2B5EF4-FFF2-40B4-BE49-F238E27FC236}">
              <a16:creationId xmlns:a16="http://schemas.microsoft.com/office/drawing/2014/main" id="{3EBBD00F-4307-4B33-885E-6842BCA2C7B7}"/>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8" name="直線コネクタ 337">
          <a:extLst>
            <a:ext uri="{FF2B5EF4-FFF2-40B4-BE49-F238E27FC236}">
              <a16:creationId xmlns:a16="http://schemas.microsoft.com/office/drawing/2014/main" id="{4E0B3DD9-DC9C-481A-B9C0-D41C1123522E}"/>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9" name="テキスト ボックス 338">
          <a:extLst>
            <a:ext uri="{FF2B5EF4-FFF2-40B4-BE49-F238E27FC236}">
              <a16:creationId xmlns:a16="http://schemas.microsoft.com/office/drawing/2014/main" id="{AAECD787-F795-400A-A70C-0FB4B958CD62}"/>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0" name="直線コネクタ 339">
          <a:extLst>
            <a:ext uri="{FF2B5EF4-FFF2-40B4-BE49-F238E27FC236}">
              <a16:creationId xmlns:a16="http://schemas.microsoft.com/office/drawing/2014/main" id="{72DF019B-2BB1-4AC9-BA6F-136CF72145FA}"/>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1" name="テキスト ボックス 340">
          <a:extLst>
            <a:ext uri="{FF2B5EF4-FFF2-40B4-BE49-F238E27FC236}">
              <a16:creationId xmlns:a16="http://schemas.microsoft.com/office/drawing/2014/main" id="{5F9878D3-BD74-4541-B4C1-1DF248FEAA26}"/>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2" name="直線コネクタ 341">
          <a:extLst>
            <a:ext uri="{FF2B5EF4-FFF2-40B4-BE49-F238E27FC236}">
              <a16:creationId xmlns:a16="http://schemas.microsoft.com/office/drawing/2014/main" id="{C400C10F-8124-4E03-B066-88B00E5E22E1}"/>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43" name="テキスト ボックス 342">
          <a:extLst>
            <a:ext uri="{FF2B5EF4-FFF2-40B4-BE49-F238E27FC236}">
              <a16:creationId xmlns:a16="http://schemas.microsoft.com/office/drawing/2014/main" id="{F39D7A73-6198-44FB-B13C-60384293B95E}"/>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4" name="直線コネクタ 343">
          <a:extLst>
            <a:ext uri="{FF2B5EF4-FFF2-40B4-BE49-F238E27FC236}">
              <a16:creationId xmlns:a16="http://schemas.microsoft.com/office/drawing/2014/main" id="{1D8B90CA-DD60-4B13-B778-F7A72EF52D96}"/>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45" name="テキスト ボックス 344">
          <a:extLst>
            <a:ext uri="{FF2B5EF4-FFF2-40B4-BE49-F238E27FC236}">
              <a16:creationId xmlns:a16="http://schemas.microsoft.com/office/drawing/2014/main" id="{9139C2E7-3A68-473E-841F-C9DE55DAC460}"/>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6" name="【一般廃棄物処理施設】&#10;有形固定資産減価償却率グラフ枠">
          <a:extLst>
            <a:ext uri="{FF2B5EF4-FFF2-40B4-BE49-F238E27FC236}">
              <a16:creationId xmlns:a16="http://schemas.microsoft.com/office/drawing/2014/main" id="{BCAF8CD3-0E45-457A-B1B1-53DB7F93C0A4}"/>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347" name="直線コネクタ 346">
          <a:extLst>
            <a:ext uri="{FF2B5EF4-FFF2-40B4-BE49-F238E27FC236}">
              <a16:creationId xmlns:a16="http://schemas.microsoft.com/office/drawing/2014/main" id="{B734E401-2E1B-437D-9DD8-B37A9521B9DC}"/>
            </a:ext>
          </a:extLst>
        </xdr:cNvPr>
        <xdr:cNvCxnSpPr/>
      </xdr:nvCxnSpPr>
      <xdr:spPr>
        <a:xfrm flipV="1">
          <a:off x="14696439" y="5498465"/>
          <a:ext cx="0" cy="135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48" name="【一般廃棄物処理施設】&#10;有形固定資産減価償却率最小値テキスト">
          <a:extLst>
            <a:ext uri="{FF2B5EF4-FFF2-40B4-BE49-F238E27FC236}">
              <a16:creationId xmlns:a16="http://schemas.microsoft.com/office/drawing/2014/main" id="{88275E0C-049D-4B22-965F-7E11505C08F7}"/>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49" name="直線コネクタ 348">
          <a:extLst>
            <a:ext uri="{FF2B5EF4-FFF2-40B4-BE49-F238E27FC236}">
              <a16:creationId xmlns:a16="http://schemas.microsoft.com/office/drawing/2014/main" id="{0373E198-F7A4-4982-ACDF-18925115CD85}"/>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350" name="【一般廃棄物処理施設】&#10;有形固定資産減価償却率最大値テキスト">
          <a:extLst>
            <a:ext uri="{FF2B5EF4-FFF2-40B4-BE49-F238E27FC236}">
              <a16:creationId xmlns:a16="http://schemas.microsoft.com/office/drawing/2014/main" id="{92C66E2C-81E1-404B-95B2-1068C028DAC9}"/>
            </a:ext>
          </a:extLst>
        </xdr:cNvPr>
        <xdr:cNvSpPr txBox="1"/>
      </xdr:nvSpPr>
      <xdr:spPr>
        <a:xfrm>
          <a:off x="14735175" y="5286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351" name="直線コネクタ 350">
          <a:extLst>
            <a:ext uri="{FF2B5EF4-FFF2-40B4-BE49-F238E27FC236}">
              <a16:creationId xmlns:a16="http://schemas.microsoft.com/office/drawing/2014/main" id="{3DCBDEEF-A3B3-4995-8DD3-3DA9A3A55FF6}"/>
            </a:ext>
          </a:extLst>
        </xdr:cNvPr>
        <xdr:cNvCxnSpPr/>
      </xdr:nvCxnSpPr>
      <xdr:spPr>
        <a:xfrm>
          <a:off x="14611350" y="54984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352" name="【一般廃棄物処理施設】&#10;有形固定資産減価償却率平均値テキスト">
          <a:extLst>
            <a:ext uri="{FF2B5EF4-FFF2-40B4-BE49-F238E27FC236}">
              <a16:creationId xmlns:a16="http://schemas.microsoft.com/office/drawing/2014/main" id="{36B20CBC-A8E4-4FC4-B4A7-4FF758233145}"/>
            </a:ext>
          </a:extLst>
        </xdr:cNvPr>
        <xdr:cNvSpPr txBox="1"/>
      </xdr:nvSpPr>
      <xdr:spPr>
        <a:xfrm>
          <a:off x="14735175"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353" name="フローチャート: 判断 352">
          <a:extLst>
            <a:ext uri="{FF2B5EF4-FFF2-40B4-BE49-F238E27FC236}">
              <a16:creationId xmlns:a16="http://schemas.microsoft.com/office/drawing/2014/main" id="{CC6622CA-6408-4DBC-A1C9-8D2F60D61A3C}"/>
            </a:ext>
          </a:extLst>
        </xdr:cNvPr>
        <xdr:cNvSpPr/>
      </xdr:nvSpPr>
      <xdr:spPr>
        <a:xfrm>
          <a:off x="14649450" y="61620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54" name="フローチャート: 判断 353">
          <a:extLst>
            <a:ext uri="{FF2B5EF4-FFF2-40B4-BE49-F238E27FC236}">
              <a16:creationId xmlns:a16="http://schemas.microsoft.com/office/drawing/2014/main" id="{486DF5E6-52B5-4BCB-A951-41C8FF029D40}"/>
            </a:ext>
          </a:extLst>
        </xdr:cNvPr>
        <xdr:cNvSpPr/>
      </xdr:nvSpPr>
      <xdr:spPr>
        <a:xfrm>
          <a:off x="13887450" y="6160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355" name="フローチャート: 判断 354">
          <a:extLst>
            <a:ext uri="{FF2B5EF4-FFF2-40B4-BE49-F238E27FC236}">
              <a16:creationId xmlns:a16="http://schemas.microsoft.com/office/drawing/2014/main" id="{B3A411C2-3723-462F-8170-B80993311102}"/>
            </a:ext>
          </a:extLst>
        </xdr:cNvPr>
        <xdr:cNvSpPr/>
      </xdr:nvSpPr>
      <xdr:spPr>
        <a:xfrm>
          <a:off x="13096875" y="61715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356" name="フローチャート: 判断 355">
          <a:extLst>
            <a:ext uri="{FF2B5EF4-FFF2-40B4-BE49-F238E27FC236}">
              <a16:creationId xmlns:a16="http://schemas.microsoft.com/office/drawing/2014/main" id="{3796AED7-32CA-443A-BE3C-D88B6D05866F}"/>
            </a:ext>
          </a:extLst>
        </xdr:cNvPr>
        <xdr:cNvSpPr/>
      </xdr:nvSpPr>
      <xdr:spPr>
        <a:xfrm>
          <a:off x="12296775" y="61601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357" name="フローチャート: 判断 356">
          <a:extLst>
            <a:ext uri="{FF2B5EF4-FFF2-40B4-BE49-F238E27FC236}">
              <a16:creationId xmlns:a16="http://schemas.microsoft.com/office/drawing/2014/main" id="{A67458BC-ED77-446E-A8EC-625068C86CE6}"/>
            </a:ext>
          </a:extLst>
        </xdr:cNvPr>
        <xdr:cNvSpPr/>
      </xdr:nvSpPr>
      <xdr:spPr>
        <a:xfrm>
          <a:off x="11487150" y="60648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5432FD5B-3848-42F2-96D5-7486EDF97E45}"/>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6713049C-7917-4E0A-9B06-89A3C5FF8BD7}"/>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61307094-1F5C-49DE-B486-86AA60DFBC78}"/>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3D5BC41F-73A7-4F32-9D70-19E35DAED79E}"/>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2D141829-6AEA-4140-AFA4-F46D897F206D}"/>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40</xdr:row>
      <xdr:rowOff>38735</xdr:rowOff>
    </xdr:from>
    <xdr:to>
      <xdr:col>72</xdr:col>
      <xdr:colOff>38100</xdr:colOff>
      <xdr:row>40</xdr:row>
      <xdr:rowOff>140335</xdr:rowOff>
    </xdr:to>
    <xdr:sp macro="" textlink="">
      <xdr:nvSpPr>
        <xdr:cNvPr id="363" name="楕円 362">
          <a:extLst>
            <a:ext uri="{FF2B5EF4-FFF2-40B4-BE49-F238E27FC236}">
              <a16:creationId xmlns:a16="http://schemas.microsoft.com/office/drawing/2014/main" id="{B0153CDB-7D70-4C7C-8922-3EC917C13D18}"/>
            </a:ext>
          </a:extLst>
        </xdr:cNvPr>
        <xdr:cNvSpPr/>
      </xdr:nvSpPr>
      <xdr:spPr>
        <a:xfrm>
          <a:off x="12296775" y="65252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109237</xdr:rowOff>
    </xdr:from>
    <xdr:ext cx="405111" cy="259045"/>
    <xdr:sp macro="" textlink="">
      <xdr:nvSpPr>
        <xdr:cNvPr id="364" name="n_1aveValue【一般廃棄物処理施設】&#10;有形固定資産減価償却率">
          <a:extLst>
            <a:ext uri="{FF2B5EF4-FFF2-40B4-BE49-F238E27FC236}">
              <a16:creationId xmlns:a16="http://schemas.microsoft.com/office/drawing/2014/main" id="{7C21387E-A32E-48A0-B505-23EA5D8AF40F}"/>
            </a:ext>
          </a:extLst>
        </xdr:cNvPr>
        <xdr:cNvSpPr txBox="1"/>
      </xdr:nvSpPr>
      <xdr:spPr>
        <a:xfrm>
          <a:off x="13745219"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130192</xdr:rowOff>
    </xdr:from>
    <xdr:ext cx="405111" cy="259045"/>
    <xdr:sp macro="" textlink="">
      <xdr:nvSpPr>
        <xdr:cNvPr id="365" name="n_2aveValue【一般廃棄物処理施設】&#10;有形固定資産減価償却率">
          <a:extLst>
            <a:ext uri="{FF2B5EF4-FFF2-40B4-BE49-F238E27FC236}">
              <a16:creationId xmlns:a16="http://schemas.microsoft.com/office/drawing/2014/main" id="{0580A206-D8F8-4AB9-93D8-39240A7AF337}"/>
            </a:ext>
          </a:extLst>
        </xdr:cNvPr>
        <xdr:cNvSpPr txBox="1"/>
      </xdr:nvSpPr>
      <xdr:spPr>
        <a:xfrm>
          <a:off x="12964169"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366" name="n_3aveValue【一般廃棄物処理施設】&#10;有形固定資産減価償却率">
          <a:extLst>
            <a:ext uri="{FF2B5EF4-FFF2-40B4-BE49-F238E27FC236}">
              <a16:creationId xmlns:a16="http://schemas.microsoft.com/office/drawing/2014/main" id="{69055C7E-FC6F-41C2-BB8A-3AEEFC92BFCA}"/>
            </a:ext>
          </a:extLst>
        </xdr:cNvPr>
        <xdr:cNvSpPr txBox="1"/>
      </xdr:nvSpPr>
      <xdr:spPr>
        <a:xfrm>
          <a:off x="12164069"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13987</xdr:rowOff>
    </xdr:from>
    <xdr:ext cx="405111" cy="259045"/>
    <xdr:sp macro="" textlink="">
      <xdr:nvSpPr>
        <xdr:cNvPr id="367" name="n_4aveValue【一般廃棄物処理施設】&#10;有形固定資産減価償却率">
          <a:extLst>
            <a:ext uri="{FF2B5EF4-FFF2-40B4-BE49-F238E27FC236}">
              <a16:creationId xmlns:a16="http://schemas.microsoft.com/office/drawing/2014/main" id="{8BAE5DAC-77DB-4E88-8035-1220364B7166}"/>
            </a:ext>
          </a:extLst>
        </xdr:cNvPr>
        <xdr:cNvSpPr txBox="1"/>
      </xdr:nvSpPr>
      <xdr:spPr>
        <a:xfrm>
          <a:off x="11354444" y="584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131462</xdr:rowOff>
    </xdr:from>
    <xdr:ext cx="405111" cy="259045"/>
    <xdr:sp macro="" textlink="">
      <xdr:nvSpPr>
        <xdr:cNvPr id="368" name="n_3mainValue【一般廃棄物処理施設】&#10;有形固定資産減価償却率">
          <a:extLst>
            <a:ext uri="{FF2B5EF4-FFF2-40B4-BE49-F238E27FC236}">
              <a16:creationId xmlns:a16="http://schemas.microsoft.com/office/drawing/2014/main" id="{64F66900-83D4-40DA-A2A4-8149F7759E23}"/>
            </a:ext>
          </a:extLst>
        </xdr:cNvPr>
        <xdr:cNvSpPr txBox="1"/>
      </xdr:nvSpPr>
      <xdr:spPr>
        <a:xfrm>
          <a:off x="12164069"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9" name="正方形/長方形 368">
          <a:extLst>
            <a:ext uri="{FF2B5EF4-FFF2-40B4-BE49-F238E27FC236}">
              <a16:creationId xmlns:a16="http://schemas.microsoft.com/office/drawing/2014/main" id="{EC6B970A-1B94-4FC3-AE81-9FC3690EB056}"/>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0" name="正方形/長方形 369">
          <a:extLst>
            <a:ext uri="{FF2B5EF4-FFF2-40B4-BE49-F238E27FC236}">
              <a16:creationId xmlns:a16="http://schemas.microsoft.com/office/drawing/2014/main" id="{42D5BFBD-F84D-475A-AE47-471BB02AB0F6}"/>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1" name="正方形/長方形 370">
          <a:extLst>
            <a:ext uri="{FF2B5EF4-FFF2-40B4-BE49-F238E27FC236}">
              <a16:creationId xmlns:a16="http://schemas.microsoft.com/office/drawing/2014/main" id="{EF91DB7B-5BFA-4B26-B0A2-DC27A2340757}"/>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2" name="正方形/長方形 371">
          <a:extLst>
            <a:ext uri="{FF2B5EF4-FFF2-40B4-BE49-F238E27FC236}">
              <a16:creationId xmlns:a16="http://schemas.microsoft.com/office/drawing/2014/main" id="{6BD5ABBA-3245-4F97-99D8-D33E9CC5BC63}"/>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3" name="正方形/長方形 372">
          <a:extLst>
            <a:ext uri="{FF2B5EF4-FFF2-40B4-BE49-F238E27FC236}">
              <a16:creationId xmlns:a16="http://schemas.microsoft.com/office/drawing/2014/main" id="{D03018AF-A96C-40CC-9FA6-65447696DB1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4" name="正方形/長方形 373">
          <a:extLst>
            <a:ext uri="{FF2B5EF4-FFF2-40B4-BE49-F238E27FC236}">
              <a16:creationId xmlns:a16="http://schemas.microsoft.com/office/drawing/2014/main" id="{6276FD56-E9CF-4B09-BABF-B6E9B51B7E9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5" name="正方形/長方形 374">
          <a:extLst>
            <a:ext uri="{FF2B5EF4-FFF2-40B4-BE49-F238E27FC236}">
              <a16:creationId xmlns:a16="http://schemas.microsoft.com/office/drawing/2014/main" id="{1D0EA07D-28DC-4893-8E38-A2F81675A70C}"/>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6" name="正方形/長方形 375">
          <a:extLst>
            <a:ext uri="{FF2B5EF4-FFF2-40B4-BE49-F238E27FC236}">
              <a16:creationId xmlns:a16="http://schemas.microsoft.com/office/drawing/2014/main" id="{E7550555-0227-4773-A96B-349212132E1F}"/>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7" name="テキスト ボックス 376">
          <a:extLst>
            <a:ext uri="{FF2B5EF4-FFF2-40B4-BE49-F238E27FC236}">
              <a16:creationId xmlns:a16="http://schemas.microsoft.com/office/drawing/2014/main" id="{0BD794A6-579E-402D-9D69-ECD39BECD301}"/>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8" name="直線コネクタ 377">
          <a:extLst>
            <a:ext uri="{FF2B5EF4-FFF2-40B4-BE49-F238E27FC236}">
              <a16:creationId xmlns:a16="http://schemas.microsoft.com/office/drawing/2014/main" id="{D3642F89-2399-482D-B955-D5C9D8F59C7B}"/>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9" name="直線コネクタ 378">
          <a:extLst>
            <a:ext uri="{FF2B5EF4-FFF2-40B4-BE49-F238E27FC236}">
              <a16:creationId xmlns:a16="http://schemas.microsoft.com/office/drawing/2014/main" id="{79F80691-0E22-4789-A9A7-4AA3FD25A31F}"/>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80" name="テキスト ボックス 379">
          <a:extLst>
            <a:ext uri="{FF2B5EF4-FFF2-40B4-BE49-F238E27FC236}">
              <a16:creationId xmlns:a16="http://schemas.microsoft.com/office/drawing/2014/main" id="{2044D3AD-4A44-4A10-92E9-2FBAA94F8D1F}"/>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1" name="直線コネクタ 380">
          <a:extLst>
            <a:ext uri="{FF2B5EF4-FFF2-40B4-BE49-F238E27FC236}">
              <a16:creationId xmlns:a16="http://schemas.microsoft.com/office/drawing/2014/main" id="{124777CD-48EB-4EBB-88D1-0CBF33276178}"/>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82" name="テキスト ボックス 381">
          <a:extLst>
            <a:ext uri="{FF2B5EF4-FFF2-40B4-BE49-F238E27FC236}">
              <a16:creationId xmlns:a16="http://schemas.microsoft.com/office/drawing/2014/main" id="{F2F19EEF-C60A-44CA-BC9C-4496D2EE1B1E}"/>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3" name="直線コネクタ 382">
          <a:extLst>
            <a:ext uri="{FF2B5EF4-FFF2-40B4-BE49-F238E27FC236}">
              <a16:creationId xmlns:a16="http://schemas.microsoft.com/office/drawing/2014/main" id="{0C83B036-4AFB-4AEA-8574-F09443F5A3EF}"/>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84" name="テキスト ボックス 383">
          <a:extLst>
            <a:ext uri="{FF2B5EF4-FFF2-40B4-BE49-F238E27FC236}">
              <a16:creationId xmlns:a16="http://schemas.microsoft.com/office/drawing/2014/main" id="{1D06B3F5-5DAB-4E9D-B0E1-F477FC3ED379}"/>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5" name="直線コネクタ 384">
          <a:extLst>
            <a:ext uri="{FF2B5EF4-FFF2-40B4-BE49-F238E27FC236}">
              <a16:creationId xmlns:a16="http://schemas.microsoft.com/office/drawing/2014/main" id="{259B1F14-7F49-45C0-ABA8-720C0CD58DD7}"/>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86" name="テキスト ボックス 385">
          <a:extLst>
            <a:ext uri="{FF2B5EF4-FFF2-40B4-BE49-F238E27FC236}">
              <a16:creationId xmlns:a16="http://schemas.microsoft.com/office/drawing/2014/main" id="{2A7B2CD0-6963-426D-BD94-B8D608870907}"/>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7" name="直線コネクタ 386">
          <a:extLst>
            <a:ext uri="{FF2B5EF4-FFF2-40B4-BE49-F238E27FC236}">
              <a16:creationId xmlns:a16="http://schemas.microsoft.com/office/drawing/2014/main" id="{11573FAF-812E-4DFD-9EDE-3EDF4D8AE780}"/>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88" name="テキスト ボックス 387">
          <a:extLst>
            <a:ext uri="{FF2B5EF4-FFF2-40B4-BE49-F238E27FC236}">
              <a16:creationId xmlns:a16="http://schemas.microsoft.com/office/drawing/2014/main" id="{CC3FC011-2EC3-470D-B07D-43C40F3F10DE}"/>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9" name="直線コネクタ 388">
          <a:extLst>
            <a:ext uri="{FF2B5EF4-FFF2-40B4-BE49-F238E27FC236}">
              <a16:creationId xmlns:a16="http://schemas.microsoft.com/office/drawing/2014/main" id="{0FDA5E99-E1AD-48CC-AD41-C2351F6DB1D1}"/>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90" name="テキスト ボックス 389">
          <a:extLst>
            <a:ext uri="{FF2B5EF4-FFF2-40B4-BE49-F238E27FC236}">
              <a16:creationId xmlns:a16="http://schemas.microsoft.com/office/drawing/2014/main" id="{7A997DE9-23AC-4915-8E78-C1911911F52D}"/>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1" name="【一般廃棄物処理施設】&#10;一人当たり有形固定資産（償却資産）額グラフ枠">
          <a:extLst>
            <a:ext uri="{FF2B5EF4-FFF2-40B4-BE49-F238E27FC236}">
              <a16:creationId xmlns:a16="http://schemas.microsoft.com/office/drawing/2014/main" id="{B434F80C-C183-4EB7-83AB-E9D8C778DABB}"/>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392" name="直線コネクタ 391">
          <a:extLst>
            <a:ext uri="{FF2B5EF4-FFF2-40B4-BE49-F238E27FC236}">
              <a16:creationId xmlns:a16="http://schemas.microsoft.com/office/drawing/2014/main" id="{1686D646-B723-4573-BB37-41B1AFBE8C90}"/>
            </a:ext>
          </a:extLst>
        </xdr:cNvPr>
        <xdr:cNvCxnSpPr/>
      </xdr:nvCxnSpPr>
      <xdr:spPr>
        <a:xfrm flipV="1">
          <a:off x="19954239" y="5657079"/>
          <a:ext cx="0" cy="118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393" name="【一般廃棄物処理施設】&#10;一人当たり有形固定資産（償却資産）額最小値テキスト">
          <a:extLst>
            <a:ext uri="{FF2B5EF4-FFF2-40B4-BE49-F238E27FC236}">
              <a16:creationId xmlns:a16="http://schemas.microsoft.com/office/drawing/2014/main" id="{6A5EA93D-EECF-42CD-BBCE-B04E29602B2C}"/>
            </a:ext>
          </a:extLst>
        </xdr:cNvPr>
        <xdr:cNvSpPr txBox="1"/>
      </xdr:nvSpPr>
      <xdr:spPr>
        <a:xfrm>
          <a:off x="19992975" y="684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394" name="直線コネクタ 393">
          <a:extLst>
            <a:ext uri="{FF2B5EF4-FFF2-40B4-BE49-F238E27FC236}">
              <a16:creationId xmlns:a16="http://schemas.microsoft.com/office/drawing/2014/main" id="{5CFA61B5-2BA1-4D16-8056-D6FFD2F75939}"/>
            </a:ext>
          </a:extLst>
        </xdr:cNvPr>
        <xdr:cNvCxnSpPr/>
      </xdr:nvCxnSpPr>
      <xdr:spPr>
        <a:xfrm>
          <a:off x="19878675" y="68453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395" name="【一般廃棄物処理施設】&#10;一人当たり有形固定資産（償却資産）額最大値テキスト">
          <a:extLst>
            <a:ext uri="{FF2B5EF4-FFF2-40B4-BE49-F238E27FC236}">
              <a16:creationId xmlns:a16="http://schemas.microsoft.com/office/drawing/2014/main" id="{1361EC1B-7EAE-45F7-BDB8-B1EBA7979940}"/>
            </a:ext>
          </a:extLst>
        </xdr:cNvPr>
        <xdr:cNvSpPr txBox="1"/>
      </xdr:nvSpPr>
      <xdr:spPr>
        <a:xfrm>
          <a:off x="19992975" y="544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396" name="直線コネクタ 395">
          <a:extLst>
            <a:ext uri="{FF2B5EF4-FFF2-40B4-BE49-F238E27FC236}">
              <a16:creationId xmlns:a16="http://schemas.microsoft.com/office/drawing/2014/main" id="{0614431C-FA5E-44EF-BF2E-496B17C78FF0}"/>
            </a:ext>
          </a:extLst>
        </xdr:cNvPr>
        <xdr:cNvCxnSpPr/>
      </xdr:nvCxnSpPr>
      <xdr:spPr>
        <a:xfrm>
          <a:off x="19878675" y="56570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67883</xdr:rowOff>
    </xdr:from>
    <xdr:ext cx="599010" cy="259045"/>
    <xdr:sp macro="" textlink="">
      <xdr:nvSpPr>
        <xdr:cNvPr id="397" name="【一般廃棄物処理施設】&#10;一人当たり有形固定資産（償却資産）額平均値テキスト">
          <a:extLst>
            <a:ext uri="{FF2B5EF4-FFF2-40B4-BE49-F238E27FC236}">
              <a16:creationId xmlns:a16="http://schemas.microsoft.com/office/drawing/2014/main" id="{D8EC9AAF-F993-4C27-922B-192BF2584823}"/>
            </a:ext>
          </a:extLst>
        </xdr:cNvPr>
        <xdr:cNvSpPr txBox="1"/>
      </xdr:nvSpPr>
      <xdr:spPr>
        <a:xfrm>
          <a:off x="19992975" y="6551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398" name="フローチャート: 判断 397">
          <a:extLst>
            <a:ext uri="{FF2B5EF4-FFF2-40B4-BE49-F238E27FC236}">
              <a16:creationId xmlns:a16="http://schemas.microsoft.com/office/drawing/2014/main" id="{FF24A7D0-509E-4005-A77B-8BE1E4FECBA7}"/>
            </a:ext>
          </a:extLst>
        </xdr:cNvPr>
        <xdr:cNvSpPr/>
      </xdr:nvSpPr>
      <xdr:spPr>
        <a:xfrm>
          <a:off x="19897725" y="65728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399" name="フローチャート: 判断 398">
          <a:extLst>
            <a:ext uri="{FF2B5EF4-FFF2-40B4-BE49-F238E27FC236}">
              <a16:creationId xmlns:a16="http://schemas.microsoft.com/office/drawing/2014/main" id="{94D0D1F0-6A1F-42B7-9BEF-C1EBA38E07C1}"/>
            </a:ext>
          </a:extLst>
        </xdr:cNvPr>
        <xdr:cNvSpPr/>
      </xdr:nvSpPr>
      <xdr:spPr>
        <a:xfrm>
          <a:off x="19154775" y="65882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105980</xdr:rowOff>
    </xdr:from>
    <xdr:to>
      <xdr:col>107</xdr:col>
      <xdr:colOff>101600</xdr:colOff>
      <xdr:row>41</xdr:row>
      <xdr:rowOff>36130</xdr:rowOff>
    </xdr:to>
    <xdr:sp macro="" textlink="">
      <xdr:nvSpPr>
        <xdr:cNvPr id="400" name="フローチャート: 判断 399">
          <a:extLst>
            <a:ext uri="{FF2B5EF4-FFF2-40B4-BE49-F238E27FC236}">
              <a16:creationId xmlns:a16="http://schemas.microsoft.com/office/drawing/2014/main" id="{FD7D8870-32F1-4C02-8786-084B71803F5F}"/>
            </a:ext>
          </a:extLst>
        </xdr:cNvPr>
        <xdr:cNvSpPr/>
      </xdr:nvSpPr>
      <xdr:spPr>
        <a:xfrm>
          <a:off x="18345150" y="65893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140695</xdr:rowOff>
    </xdr:from>
    <xdr:to>
      <xdr:col>102</xdr:col>
      <xdr:colOff>165100</xdr:colOff>
      <xdr:row>41</xdr:row>
      <xdr:rowOff>70845</xdr:rowOff>
    </xdr:to>
    <xdr:sp macro="" textlink="">
      <xdr:nvSpPr>
        <xdr:cNvPr id="401" name="フローチャート: 判断 400">
          <a:extLst>
            <a:ext uri="{FF2B5EF4-FFF2-40B4-BE49-F238E27FC236}">
              <a16:creationId xmlns:a16="http://schemas.microsoft.com/office/drawing/2014/main" id="{928D600C-D609-4837-ADB8-42106B6E0A24}"/>
            </a:ext>
          </a:extLst>
        </xdr:cNvPr>
        <xdr:cNvSpPr/>
      </xdr:nvSpPr>
      <xdr:spPr>
        <a:xfrm>
          <a:off x="17554575" y="66303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145788</xdr:rowOff>
    </xdr:from>
    <xdr:to>
      <xdr:col>98</xdr:col>
      <xdr:colOff>38100</xdr:colOff>
      <xdr:row>41</xdr:row>
      <xdr:rowOff>75938</xdr:rowOff>
    </xdr:to>
    <xdr:sp macro="" textlink="">
      <xdr:nvSpPr>
        <xdr:cNvPr id="402" name="フローチャート: 判断 401">
          <a:extLst>
            <a:ext uri="{FF2B5EF4-FFF2-40B4-BE49-F238E27FC236}">
              <a16:creationId xmlns:a16="http://schemas.microsoft.com/office/drawing/2014/main" id="{39560F94-3898-4886-97F4-351896145605}"/>
            </a:ext>
          </a:extLst>
        </xdr:cNvPr>
        <xdr:cNvSpPr/>
      </xdr:nvSpPr>
      <xdr:spPr>
        <a:xfrm>
          <a:off x="16754475" y="66291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335B1887-02B9-4B96-AB17-933EFABE4CC2}"/>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49C2FBD4-DAFB-4D7F-93E8-594735F17C7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2329E732-489D-486C-9E8F-CCD16CF4A25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D2B3861C-779C-45DA-8526-9FDBD69DC392}"/>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704930C8-BB55-42DA-BB84-0E8BACE9AAA6}"/>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158569</xdr:rowOff>
    </xdr:from>
    <xdr:to>
      <xdr:col>102</xdr:col>
      <xdr:colOff>165100</xdr:colOff>
      <xdr:row>42</xdr:row>
      <xdr:rowOff>88719</xdr:rowOff>
    </xdr:to>
    <xdr:sp macro="" textlink="">
      <xdr:nvSpPr>
        <xdr:cNvPr id="408" name="楕円 407">
          <a:extLst>
            <a:ext uri="{FF2B5EF4-FFF2-40B4-BE49-F238E27FC236}">
              <a16:creationId xmlns:a16="http://schemas.microsoft.com/office/drawing/2014/main" id="{045BA891-1C9E-4BD2-A344-2009FA967BA0}"/>
            </a:ext>
          </a:extLst>
        </xdr:cNvPr>
        <xdr:cNvSpPr/>
      </xdr:nvSpPr>
      <xdr:spPr>
        <a:xfrm>
          <a:off x="17554575" y="681019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51578</xdr:rowOff>
    </xdr:from>
    <xdr:ext cx="599010" cy="259045"/>
    <xdr:sp macro="" textlink="">
      <xdr:nvSpPr>
        <xdr:cNvPr id="409" name="n_1aveValue【一般廃棄物処理施設】&#10;一人当たり有形固定資産（償却資産）額">
          <a:extLst>
            <a:ext uri="{FF2B5EF4-FFF2-40B4-BE49-F238E27FC236}">
              <a16:creationId xmlns:a16="http://schemas.microsoft.com/office/drawing/2014/main" id="{56648B7E-8515-4B46-91D8-448FB2ACCD33}"/>
            </a:ext>
          </a:extLst>
        </xdr:cNvPr>
        <xdr:cNvSpPr txBox="1"/>
      </xdr:nvSpPr>
      <xdr:spPr>
        <a:xfrm>
          <a:off x="18915595" y="637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52657</xdr:rowOff>
    </xdr:from>
    <xdr:ext cx="599010" cy="259045"/>
    <xdr:sp macro="" textlink="">
      <xdr:nvSpPr>
        <xdr:cNvPr id="410" name="n_2aveValue【一般廃棄物処理施設】&#10;一人当たり有形固定資産（償却資産）額">
          <a:extLst>
            <a:ext uri="{FF2B5EF4-FFF2-40B4-BE49-F238E27FC236}">
              <a16:creationId xmlns:a16="http://schemas.microsoft.com/office/drawing/2014/main" id="{2906D7D5-DA0A-4CFB-A134-D7299429E44A}"/>
            </a:ext>
          </a:extLst>
        </xdr:cNvPr>
        <xdr:cNvSpPr txBox="1"/>
      </xdr:nvSpPr>
      <xdr:spPr>
        <a:xfrm>
          <a:off x="18134545" y="637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87372</xdr:rowOff>
    </xdr:from>
    <xdr:ext cx="534377" cy="259045"/>
    <xdr:sp macro="" textlink="">
      <xdr:nvSpPr>
        <xdr:cNvPr id="411" name="n_3aveValue【一般廃棄物処理施設】&#10;一人当たり有形固定資産（償却資産）額">
          <a:extLst>
            <a:ext uri="{FF2B5EF4-FFF2-40B4-BE49-F238E27FC236}">
              <a16:creationId xmlns:a16="http://schemas.microsoft.com/office/drawing/2014/main" id="{9F385567-099A-4721-92D0-4A4338E0264C}"/>
            </a:ext>
          </a:extLst>
        </xdr:cNvPr>
        <xdr:cNvSpPr txBox="1"/>
      </xdr:nvSpPr>
      <xdr:spPr>
        <a:xfrm>
          <a:off x="17354061" y="640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92465</xdr:rowOff>
    </xdr:from>
    <xdr:ext cx="534377" cy="259045"/>
    <xdr:sp macro="" textlink="">
      <xdr:nvSpPr>
        <xdr:cNvPr id="412" name="n_4aveValue【一般廃棄物処理施設】&#10;一人当たり有形固定資産（償却資産）額">
          <a:extLst>
            <a:ext uri="{FF2B5EF4-FFF2-40B4-BE49-F238E27FC236}">
              <a16:creationId xmlns:a16="http://schemas.microsoft.com/office/drawing/2014/main" id="{794A21A3-C349-4A10-9C42-FCE4030832B5}"/>
            </a:ext>
          </a:extLst>
        </xdr:cNvPr>
        <xdr:cNvSpPr txBox="1"/>
      </xdr:nvSpPr>
      <xdr:spPr>
        <a:xfrm>
          <a:off x="16563486" y="64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147833</xdr:colOff>
      <xdr:row>42</xdr:row>
      <xdr:rowOff>79846</xdr:rowOff>
    </xdr:from>
    <xdr:ext cx="313932" cy="259045"/>
    <xdr:sp macro="" textlink="">
      <xdr:nvSpPr>
        <xdr:cNvPr id="413" name="n_3mainValue【一般廃棄物処理施設】&#10;一人当たり有形固定資産（償却資産）額">
          <a:extLst>
            <a:ext uri="{FF2B5EF4-FFF2-40B4-BE49-F238E27FC236}">
              <a16:creationId xmlns:a16="http://schemas.microsoft.com/office/drawing/2014/main" id="{1F94DF22-F59E-4D43-A297-16A9212D1380}"/>
            </a:ext>
          </a:extLst>
        </xdr:cNvPr>
        <xdr:cNvSpPr txBox="1"/>
      </xdr:nvSpPr>
      <xdr:spPr>
        <a:xfrm>
          <a:off x="17461108" y="6893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2AC1D228-7D34-48B3-AB0D-DB004B6214A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965DFDD3-36C6-4C36-A894-A68ACC18A508}"/>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250842B6-3131-427F-9695-C6B247772DAC}"/>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07F0B64E-49CB-4BD7-A97F-08499FC2F06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371C82B6-BFC7-4587-A954-2AA442A5909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C0E69DFD-B25B-4CD2-8551-0FED4DCC1858}"/>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0EFBAF9A-2F2F-4EBE-8256-F80C8432623E}"/>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2ABD951F-9647-4138-9D67-1648A06E8EA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5B48BAF3-C37E-42F0-9C45-95265119AF7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EDDFF709-D09A-40E1-B90A-2B0ECCA2DBA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113AC9FA-15EA-4894-99A9-7BBDB09C7706}"/>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5" name="直線コネクタ 424">
          <a:extLst>
            <a:ext uri="{FF2B5EF4-FFF2-40B4-BE49-F238E27FC236}">
              <a16:creationId xmlns:a16="http://schemas.microsoft.com/office/drawing/2014/main" id="{C627C9D6-C467-49DE-8770-7DB42A945506}"/>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6" name="テキスト ボックス 425">
          <a:extLst>
            <a:ext uri="{FF2B5EF4-FFF2-40B4-BE49-F238E27FC236}">
              <a16:creationId xmlns:a16="http://schemas.microsoft.com/office/drawing/2014/main" id="{6998B0DA-5823-4C9B-96AF-842B7BF65016}"/>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7" name="直線コネクタ 426">
          <a:extLst>
            <a:ext uri="{FF2B5EF4-FFF2-40B4-BE49-F238E27FC236}">
              <a16:creationId xmlns:a16="http://schemas.microsoft.com/office/drawing/2014/main" id="{663E5AF6-01BE-4549-B720-7816AE1F2C9A}"/>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8" name="テキスト ボックス 427">
          <a:extLst>
            <a:ext uri="{FF2B5EF4-FFF2-40B4-BE49-F238E27FC236}">
              <a16:creationId xmlns:a16="http://schemas.microsoft.com/office/drawing/2014/main" id="{D4537FF8-516A-466C-AE8F-B1985EC96796}"/>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9" name="直線コネクタ 428">
          <a:extLst>
            <a:ext uri="{FF2B5EF4-FFF2-40B4-BE49-F238E27FC236}">
              <a16:creationId xmlns:a16="http://schemas.microsoft.com/office/drawing/2014/main" id="{A4CE6DD9-2D44-42F6-A816-93E5412CC92A}"/>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0" name="テキスト ボックス 429">
          <a:extLst>
            <a:ext uri="{FF2B5EF4-FFF2-40B4-BE49-F238E27FC236}">
              <a16:creationId xmlns:a16="http://schemas.microsoft.com/office/drawing/2014/main" id="{B444D244-FEDE-4176-B9AF-BAAD9FFA5D2C}"/>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1" name="直線コネクタ 430">
          <a:extLst>
            <a:ext uri="{FF2B5EF4-FFF2-40B4-BE49-F238E27FC236}">
              <a16:creationId xmlns:a16="http://schemas.microsoft.com/office/drawing/2014/main" id="{7F88E62B-A91D-4B57-93F7-1162BCE852A1}"/>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2" name="テキスト ボックス 431">
          <a:extLst>
            <a:ext uri="{FF2B5EF4-FFF2-40B4-BE49-F238E27FC236}">
              <a16:creationId xmlns:a16="http://schemas.microsoft.com/office/drawing/2014/main" id="{9D538978-E419-468D-A3E1-EE5DDE475C7B}"/>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3" name="直線コネクタ 432">
          <a:extLst>
            <a:ext uri="{FF2B5EF4-FFF2-40B4-BE49-F238E27FC236}">
              <a16:creationId xmlns:a16="http://schemas.microsoft.com/office/drawing/2014/main" id="{A10B883B-D546-4623-BB0F-D04725C53B15}"/>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4" name="テキスト ボックス 433">
          <a:extLst>
            <a:ext uri="{FF2B5EF4-FFF2-40B4-BE49-F238E27FC236}">
              <a16:creationId xmlns:a16="http://schemas.microsoft.com/office/drawing/2014/main" id="{92BE0410-EF52-4C8D-A248-361E240E65AF}"/>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5" name="直線コネクタ 434">
          <a:extLst>
            <a:ext uri="{FF2B5EF4-FFF2-40B4-BE49-F238E27FC236}">
              <a16:creationId xmlns:a16="http://schemas.microsoft.com/office/drawing/2014/main" id="{B7788FAA-D2AE-4885-AE51-B75A74B7C524}"/>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6" name="テキスト ボックス 435">
          <a:extLst>
            <a:ext uri="{FF2B5EF4-FFF2-40B4-BE49-F238E27FC236}">
              <a16:creationId xmlns:a16="http://schemas.microsoft.com/office/drawing/2014/main" id="{D9774B89-B579-435A-BCC5-579BD70C40EA}"/>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E6606AA5-ED91-4315-93EE-7E8484D6F2B8}"/>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保健センター・保健所】&#10;有形固定資産減価償却率グラフ枠">
          <a:extLst>
            <a:ext uri="{FF2B5EF4-FFF2-40B4-BE49-F238E27FC236}">
              <a16:creationId xmlns:a16="http://schemas.microsoft.com/office/drawing/2014/main" id="{6CE5CD51-98D0-4058-89D9-B701817A1F4C}"/>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439" name="直線コネクタ 438">
          <a:extLst>
            <a:ext uri="{FF2B5EF4-FFF2-40B4-BE49-F238E27FC236}">
              <a16:creationId xmlns:a16="http://schemas.microsoft.com/office/drawing/2014/main" id="{BC220168-C84B-4EA1-8CA1-E2AE63BDE0A2}"/>
            </a:ext>
          </a:extLst>
        </xdr:cNvPr>
        <xdr:cNvCxnSpPr/>
      </xdr:nvCxnSpPr>
      <xdr:spPr>
        <a:xfrm flipV="1">
          <a:off x="14696439" y="9057368"/>
          <a:ext cx="0" cy="141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440" name="【保健センター・保健所】&#10;有形固定資産減価償却率最小値テキスト">
          <a:extLst>
            <a:ext uri="{FF2B5EF4-FFF2-40B4-BE49-F238E27FC236}">
              <a16:creationId xmlns:a16="http://schemas.microsoft.com/office/drawing/2014/main" id="{652D1C22-26DC-4A91-9690-2D059E0D8DF3}"/>
            </a:ext>
          </a:extLst>
        </xdr:cNvPr>
        <xdr:cNvSpPr txBox="1"/>
      </xdr:nvSpPr>
      <xdr:spPr>
        <a:xfrm>
          <a:off x="14735175" y="10476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441" name="直線コネクタ 440">
          <a:extLst>
            <a:ext uri="{FF2B5EF4-FFF2-40B4-BE49-F238E27FC236}">
              <a16:creationId xmlns:a16="http://schemas.microsoft.com/office/drawing/2014/main" id="{C2283B94-7341-4785-9777-34320DED9B78}"/>
            </a:ext>
          </a:extLst>
        </xdr:cNvPr>
        <xdr:cNvCxnSpPr/>
      </xdr:nvCxnSpPr>
      <xdr:spPr>
        <a:xfrm>
          <a:off x="14611350" y="104690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442" name="【保健センター・保健所】&#10;有形固定資産減価償却率最大値テキスト">
          <a:extLst>
            <a:ext uri="{FF2B5EF4-FFF2-40B4-BE49-F238E27FC236}">
              <a16:creationId xmlns:a16="http://schemas.microsoft.com/office/drawing/2014/main" id="{026F4C98-4ED2-4EBA-8B11-2539DAEBB390}"/>
            </a:ext>
          </a:extLst>
        </xdr:cNvPr>
        <xdr:cNvSpPr txBox="1"/>
      </xdr:nvSpPr>
      <xdr:spPr>
        <a:xfrm>
          <a:off x="14735175" y="8842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443" name="直線コネクタ 442">
          <a:extLst>
            <a:ext uri="{FF2B5EF4-FFF2-40B4-BE49-F238E27FC236}">
              <a16:creationId xmlns:a16="http://schemas.microsoft.com/office/drawing/2014/main" id="{0E3C1E43-010B-47C4-B7C9-103A86B81A19}"/>
            </a:ext>
          </a:extLst>
        </xdr:cNvPr>
        <xdr:cNvCxnSpPr/>
      </xdr:nvCxnSpPr>
      <xdr:spPr>
        <a:xfrm>
          <a:off x="14611350" y="90573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444" name="【保健センター・保健所】&#10;有形固定資産減価償却率平均値テキスト">
          <a:extLst>
            <a:ext uri="{FF2B5EF4-FFF2-40B4-BE49-F238E27FC236}">
              <a16:creationId xmlns:a16="http://schemas.microsoft.com/office/drawing/2014/main" id="{FA9469F7-F707-4996-BCDF-A896AA6F1118}"/>
            </a:ext>
          </a:extLst>
        </xdr:cNvPr>
        <xdr:cNvSpPr txBox="1"/>
      </xdr:nvSpPr>
      <xdr:spPr>
        <a:xfrm>
          <a:off x="14735175" y="9694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445" name="フローチャート: 判断 444">
          <a:extLst>
            <a:ext uri="{FF2B5EF4-FFF2-40B4-BE49-F238E27FC236}">
              <a16:creationId xmlns:a16="http://schemas.microsoft.com/office/drawing/2014/main" id="{4B161802-8411-449D-8BC3-EEF7929782FB}"/>
            </a:ext>
          </a:extLst>
        </xdr:cNvPr>
        <xdr:cNvSpPr/>
      </xdr:nvSpPr>
      <xdr:spPr>
        <a:xfrm>
          <a:off x="14649450" y="9716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446" name="フローチャート: 判断 445">
          <a:extLst>
            <a:ext uri="{FF2B5EF4-FFF2-40B4-BE49-F238E27FC236}">
              <a16:creationId xmlns:a16="http://schemas.microsoft.com/office/drawing/2014/main" id="{177996FD-8EFC-484E-A270-491CFA21F7A9}"/>
            </a:ext>
          </a:extLst>
        </xdr:cNvPr>
        <xdr:cNvSpPr/>
      </xdr:nvSpPr>
      <xdr:spPr>
        <a:xfrm>
          <a:off x="13887450" y="96887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7" name="フローチャート: 判断 446">
          <a:extLst>
            <a:ext uri="{FF2B5EF4-FFF2-40B4-BE49-F238E27FC236}">
              <a16:creationId xmlns:a16="http://schemas.microsoft.com/office/drawing/2014/main" id="{BA5BF11C-CC99-447E-AA26-E155FDB3C281}"/>
            </a:ext>
          </a:extLst>
        </xdr:cNvPr>
        <xdr:cNvSpPr/>
      </xdr:nvSpPr>
      <xdr:spPr>
        <a:xfrm>
          <a:off x="13096875" y="970651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448" name="フローチャート: 判断 447">
          <a:extLst>
            <a:ext uri="{FF2B5EF4-FFF2-40B4-BE49-F238E27FC236}">
              <a16:creationId xmlns:a16="http://schemas.microsoft.com/office/drawing/2014/main" id="{F88EEEC4-5774-41A6-9E52-A7CA80AF565B}"/>
            </a:ext>
          </a:extLst>
        </xdr:cNvPr>
        <xdr:cNvSpPr/>
      </xdr:nvSpPr>
      <xdr:spPr>
        <a:xfrm>
          <a:off x="12296775" y="96479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449" name="フローチャート: 判断 448">
          <a:extLst>
            <a:ext uri="{FF2B5EF4-FFF2-40B4-BE49-F238E27FC236}">
              <a16:creationId xmlns:a16="http://schemas.microsoft.com/office/drawing/2014/main" id="{F46491AF-6409-4CAD-877A-56F8A20B474B}"/>
            </a:ext>
          </a:extLst>
        </xdr:cNvPr>
        <xdr:cNvSpPr/>
      </xdr:nvSpPr>
      <xdr:spPr>
        <a:xfrm>
          <a:off x="11487150" y="96283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E416C72-2666-4658-B493-B561CC6C1242}"/>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AD42D206-B96D-4849-9F76-5C6E1DB93204}"/>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BB5551A-6CC6-470B-AF56-671BD863E04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FA691DD3-0FB2-416B-8AF9-B126BE0D2CAB}"/>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F2EF334A-EE64-4CEF-BCBA-D41C206EF035}"/>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156573</xdr:rowOff>
    </xdr:from>
    <xdr:to>
      <xdr:col>72</xdr:col>
      <xdr:colOff>38100</xdr:colOff>
      <xdr:row>60</xdr:row>
      <xdr:rowOff>86723</xdr:rowOff>
    </xdr:to>
    <xdr:sp macro="" textlink="">
      <xdr:nvSpPr>
        <xdr:cNvPr id="455" name="楕円 454">
          <a:extLst>
            <a:ext uri="{FF2B5EF4-FFF2-40B4-BE49-F238E27FC236}">
              <a16:creationId xmlns:a16="http://schemas.microsoft.com/office/drawing/2014/main" id="{962A7F8A-A2E5-471A-BFF8-EFC4821CB2FE}"/>
            </a:ext>
          </a:extLst>
        </xdr:cNvPr>
        <xdr:cNvSpPr/>
      </xdr:nvSpPr>
      <xdr:spPr>
        <a:xfrm>
          <a:off x="12296775" y="972284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75492</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D84B45BD-BAF2-47B5-8383-834C16EB036B}"/>
            </a:ext>
          </a:extLst>
        </xdr:cNvPr>
        <xdr:cNvSpPr txBox="1"/>
      </xdr:nvSpPr>
      <xdr:spPr>
        <a:xfrm>
          <a:off x="13745219" y="947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57" name="n_2aveValue【保健センター・保健所】&#10;有形固定資産減価償却率">
          <a:extLst>
            <a:ext uri="{FF2B5EF4-FFF2-40B4-BE49-F238E27FC236}">
              <a16:creationId xmlns:a16="http://schemas.microsoft.com/office/drawing/2014/main" id="{1D18FA64-9F63-4C44-BFBA-F2CEB3D61188}"/>
            </a:ext>
          </a:extLst>
        </xdr:cNvPr>
        <xdr:cNvSpPr txBox="1"/>
      </xdr:nvSpPr>
      <xdr:spPr>
        <a:xfrm>
          <a:off x="12964169" y="948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458" name="n_3aveValue【保健センター・保健所】&#10;有形固定資産減価償却率">
          <a:extLst>
            <a:ext uri="{FF2B5EF4-FFF2-40B4-BE49-F238E27FC236}">
              <a16:creationId xmlns:a16="http://schemas.microsoft.com/office/drawing/2014/main" id="{E67DEE28-3604-4EFB-A501-A9BE87FF44AC}"/>
            </a:ext>
          </a:extLst>
        </xdr:cNvPr>
        <xdr:cNvSpPr txBox="1"/>
      </xdr:nvSpPr>
      <xdr:spPr>
        <a:xfrm>
          <a:off x="12164069" y="943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459" name="n_4aveValue【保健センター・保健所】&#10;有形固定資産減価償却率">
          <a:extLst>
            <a:ext uri="{FF2B5EF4-FFF2-40B4-BE49-F238E27FC236}">
              <a16:creationId xmlns:a16="http://schemas.microsoft.com/office/drawing/2014/main" id="{15AA7949-F582-40DA-BCA9-4A9E2DC308C9}"/>
            </a:ext>
          </a:extLst>
        </xdr:cNvPr>
        <xdr:cNvSpPr txBox="1"/>
      </xdr:nvSpPr>
      <xdr:spPr>
        <a:xfrm>
          <a:off x="11354444" y="9413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77850</xdr:rowOff>
    </xdr:from>
    <xdr:ext cx="405111" cy="259045"/>
    <xdr:sp macro="" textlink="">
      <xdr:nvSpPr>
        <xdr:cNvPr id="460" name="n_3mainValue【保健センター・保健所】&#10;有形固定資産減価償却率">
          <a:extLst>
            <a:ext uri="{FF2B5EF4-FFF2-40B4-BE49-F238E27FC236}">
              <a16:creationId xmlns:a16="http://schemas.microsoft.com/office/drawing/2014/main" id="{915D49BE-AE11-46BB-98D8-2A70C7CEB84B}"/>
            </a:ext>
          </a:extLst>
        </xdr:cNvPr>
        <xdr:cNvSpPr txBox="1"/>
      </xdr:nvSpPr>
      <xdr:spPr>
        <a:xfrm>
          <a:off x="12164069" y="980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a:extLst>
            <a:ext uri="{FF2B5EF4-FFF2-40B4-BE49-F238E27FC236}">
              <a16:creationId xmlns:a16="http://schemas.microsoft.com/office/drawing/2014/main" id="{2C846C5F-85FA-4049-893A-6408ED8A2941}"/>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a:extLst>
            <a:ext uri="{FF2B5EF4-FFF2-40B4-BE49-F238E27FC236}">
              <a16:creationId xmlns:a16="http://schemas.microsoft.com/office/drawing/2014/main" id="{1460928C-AA4E-4EDB-8A6D-FD801D1AA281}"/>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a:extLst>
            <a:ext uri="{FF2B5EF4-FFF2-40B4-BE49-F238E27FC236}">
              <a16:creationId xmlns:a16="http://schemas.microsoft.com/office/drawing/2014/main" id="{D5CA6AC9-C0BD-49A2-8DE8-B182ED088A46}"/>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a:extLst>
            <a:ext uri="{FF2B5EF4-FFF2-40B4-BE49-F238E27FC236}">
              <a16:creationId xmlns:a16="http://schemas.microsoft.com/office/drawing/2014/main" id="{0AA8AB4C-517D-479A-953B-C6F0EBD3EBD3}"/>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a:extLst>
            <a:ext uri="{FF2B5EF4-FFF2-40B4-BE49-F238E27FC236}">
              <a16:creationId xmlns:a16="http://schemas.microsoft.com/office/drawing/2014/main" id="{A40A5C24-04A4-4F72-A30A-E02B0CBD6ABC}"/>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a:extLst>
            <a:ext uri="{FF2B5EF4-FFF2-40B4-BE49-F238E27FC236}">
              <a16:creationId xmlns:a16="http://schemas.microsoft.com/office/drawing/2014/main" id="{DF44FE81-E885-462E-BA89-1A034A1AE1DF}"/>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a:extLst>
            <a:ext uri="{FF2B5EF4-FFF2-40B4-BE49-F238E27FC236}">
              <a16:creationId xmlns:a16="http://schemas.microsoft.com/office/drawing/2014/main" id="{B30060C3-9AC4-48EB-94F8-B4BC7BEBA426}"/>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a:extLst>
            <a:ext uri="{FF2B5EF4-FFF2-40B4-BE49-F238E27FC236}">
              <a16:creationId xmlns:a16="http://schemas.microsoft.com/office/drawing/2014/main" id="{1A07E669-66AA-41E7-A7FF-9CECD23E602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CF5CC620-8933-4594-9F12-0A15F627C61B}"/>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a:extLst>
            <a:ext uri="{FF2B5EF4-FFF2-40B4-BE49-F238E27FC236}">
              <a16:creationId xmlns:a16="http://schemas.microsoft.com/office/drawing/2014/main" id="{9C825F00-B1E7-43A2-888C-E603B2455140}"/>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1" name="直線コネクタ 470">
          <a:extLst>
            <a:ext uri="{FF2B5EF4-FFF2-40B4-BE49-F238E27FC236}">
              <a16:creationId xmlns:a16="http://schemas.microsoft.com/office/drawing/2014/main" id="{08714A88-8FAC-43DA-93FA-2F9C7DAD2123}"/>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2" name="テキスト ボックス 471">
          <a:extLst>
            <a:ext uri="{FF2B5EF4-FFF2-40B4-BE49-F238E27FC236}">
              <a16:creationId xmlns:a16="http://schemas.microsoft.com/office/drawing/2014/main" id="{9C1CD328-8ECB-4E8C-9443-BC5CE76D1A32}"/>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3" name="直線コネクタ 472">
          <a:extLst>
            <a:ext uri="{FF2B5EF4-FFF2-40B4-BE49-F238E27FC236}">
              <a16:creationId xmlns:a16="http://schemas.microsoft.com/office/drawing/2014/main" id="{AD1F805E-5207-410A-B8C3-0090FC430447}"/>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4" name="テキスト ボックス 473">
          <a:extLst>
            <a:ext uri="{FF2B5EF4-FFF2-40B4-BE49-F238E27FC236}">
              <a16:creationId xmlns:a16="http://schemas.microsoft.com/office/drawing/2014/main" id="{F7D860D1-49BE-460A-8DB9-EC98773F6964}"/>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5" name="直線コネクタ 474">
          <a:extLst>
            <a:ext uri="{FF2B5EF4-FFF2-40B4-BE49-F238E27FC236}">
              <a16:creationId xmlns:a16="http://schemas.microsoft.com/office/drawing/2014/main" id="{2B054A0C-952E-4E46-AD6E-274D36118003}"/>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6" name="テキスト ボックス 475">
          <a:extLst>
            <a:ext uri="{FF2B5EF4-FFF2-40B4-BE49-F238E27FC236}">
              <a16:creationId xmlns:a16="http://schemas.microsoft.com/office/drawing/2014/main" id="{053B19E2-2536-4E72-AE99-2455FD18AABB}"/>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7" name="直線コネクタ 476">
          <a:extLst>
            <a:ext uri="{FF2B5EF4-FFF2-40B4-BE49-F238E27FC236}">
              <a16:creationId xmlns:a16="http://schemas.microsoft.com/office/drawing/2014/main" id="{3999DB8B-50D9-450B-94DB-1A7CD878A5A6}"/>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8" name="テキスト ボックス 477">
          <a:extLst>
            <a:ext uri="{FF2B5EF4-FFF2-40B4-BE49-F238E27FC236}">
              <a16:creationId xmlns:a16="http://schemas.microsoft.com/office/drawing/2014/main" id="{6E09CE2D-7EC5-4AA4-9C3F-233B430580FF}"/>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a:extLst>
            <a:ext uri="{FF2B5EF4-FFF2-40B4-BE49-F238E27FC236}">
              <a16:creationId xmlns:a16="http://schemas.microsoft.com/office/drawing/2014/main" id="{68F0DB8D-B0A9-4A22-9948-3404DED119EE}"/>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a:extLst>
            <a:ext uri="{FF2B5EF4-FFF2-40B4-BE49-F238E27FC236}">
              <a16:creationId xmlns:a16="http://schemas.microsoft.com/office/drawing/2014/main" id="{3A08439F-75D2-4374-98A7-635798AF2AAB}"/>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保健センター・保健所】&#10;一人当たり面積グラフ枠">
          <a:extLst>
            <a:ext uri="{FF2B5EF4-FFF2-40B4-BE49-F238E27FC236}">
              <a16:creationId xmlns:a16="http://schemas.microsoft.com/office/drawing/2014/main" id="{FF3D8A4C-19F7-4CE6-B357-C318645D4A24}"/>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482" name="直線コネクタ 481">
          <a:extLst>
            <a:ext uri="{FF2B5EF4-FFF2-40B4-BE49-F238E27FC236}">
              <a16:creationId xmlns:a16="http://schemas.microsoft.com/office/drawing/2014/main" id="{13591F6B-3990-4828-992D-6EBA94074096}"/>
            </a:ext>
          </a:extLst>
        </xdr:cNvPr>
        <xdr:cNvCxnSpPr/>
      </xdr:nvCxnSpPr>
      <xdr:spPr>
        <a:xfrm flipV="1">
          <a:off x="19954239" y="9050274"/>
          <a:ext cx="0" cy="128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83" name="【保健センター・保健所】&#10;一人当たり面積最小値テキスト">
          <a:extLst>
            <a:ext uri="{FF2B5EF4-FFF2-40B4-BE49-F238E27FC236}">
              <a16:creationId xmlns:a16="http://schemas.microsoft.com/office/drawing/2014/main" id="{BB5D7608-01E3-42AA-9405-37DADB492B80}"/>
            </a:ext>
          </a:extLst>
        </xdr:cNvPr>
        <xdr:cNvSpPr txBox="1"/>
      </xdr:nvSpPr>
      <xdr:spPr>
        <a:xfrm>
          <a:off x="19992975"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4" name="直線コネクタ 483">
          <a:extLst>
            <a:ext uri="{FF2B5EF4-FFF2-40B4-BE49-F238E27FC236}">
              <a16:creationId xmlns:a16="http://schemas.microsoft.com/office/drawing/2014/main" id="{2B44FFD3-FA4B-491C-A373-B1CFBD3F50D2}"/>
            </a:ext>
          </a:extLst>
        </xdr:cNvPr>
        <xdr:cNvCxnSpPr/>
      </xdr:nvCxnSpPr>
      <xdr:spPr>
        <a:xfrm>
          <a:off x="19878675" y="10333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485" name="【保健センター・保健所】&#10;一人当たり面積最大値テキスト">
          <a:extLst>
            <a:ext uri="{FF2B5EF4-FFF2-40B4-BE49-F238E27FC236}">
              <a16:creationId xmlns:a16="http://schemas.microsoft.com/office/drawing/2014/main" id="{4215EADF-89DC-4ADA-9462-82E60AB493B0}"/>
            </a:ext>
          </a:extLst>
        </xdr:cNvPr>
        <xdr:cNvSpPr txBox="1"/>
      </xdr:nvSpPr>
      <xdr:spPr>
        <a:xfrm>
          <a:off x="19992975" y="88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486" name="直線コネクタ 485">
          <a:extLst>
            <a:ext uri="{FF2B5EF4-FFF2-40B4-BE49-F238E27FC236}">
              <a16:creationId xmlns:a16="http://schemas.microsoft.com/office/drawing/2014/main" id="{98E383AB-1C7F-44A8-BE6A-CC93DEFD8DD2}"/>
            </a:ext>
          </a:extLst>
        </xdr:cNvPr>
        <xdr:cNvCxnSpPr/>
      </xdr:nvCxnSpPr>
      <xdr:spPr>
        <a:xfrm>
          <a:off x="19878675" y="90502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108221</xdr:rowOff>
    </xdr:from>
    <xdr:ext cx="469744" cy="259045"/>
    <xdr:sp macro="" textlink="">
      <xdr:nvSpPr>
        <xdr:cNvPr id="487" name="【保健センター・保健所】&#10;一人当たり面積平均値テキスト">
          <a:extLst>
            <a:ext uri="{FF2B5EF4-FFF2-40B4-BE49-F238E27FC236}">
              <a16:creationId xmlns:a16="http://schemas.microsoft.com/office/drawing/2014/main" id="{D7ABB4D3-9D80-416B-AD91-EFA35E2DD5DA}"/>
            </a:ext>
          </a:extLst>
        </xdr:cNvPr>
        <xdr:cNvSpPr txBox="1"/>
      </xdr:nvSpPr>
      <xdr:spPr>
        <a:xfrm>
          <a:off x="19992975" y="999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488" name="フローチャート: 判断 487">
          <a:extLst>
            <a:ext uri="{FF2B5EF4-FFF2-40B4-BE49-F238E27FC236}">
              <a16:creationId xmlns:a16="http://schemas.microsoft.com/office/drawing/2014/main" id="{860297CF-A712-4117-9889-83699A785271}"/>
            </a:ext>
          </a:extLst>
        </xdr:cNvPr>
        <xdr:cNvSpPr/>
      </xdr:nvSpPr>
      <xdr:spPr>
        <a:xfrm>
          <a:off x="19897725" y="100135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489" name="フローチャート: 判断 488">
          <a:extLst>
            <a:ext uri="{FF2B5EF4-FFF2-40B4-BE49-F238E27FC236}">
              <a16:creationId xmlns:a16="http://schemas.microsoft.com/office/drawing/2014/main" id="{6E9FFF9D-8AFC-4A22-B1FE-EC4BEC1AFBDE}"/>
            </a:ext>
          </a:extLst>
        </xdr:cNvPr>
        <xdr:cNvSpPr/>
      </xdr:nvSpPr>
      <xdr:spPr>
        <a:xfrm>
          <a:off x="19154775" y="100272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490" name="フローチャート: 判断 489">
          <a:extLst>
            <a:ext uri="{FF2B5EF4-FFF2-40B4-BE49-F238E27FC236}">
              <a16:creationId xmlns:a16="http://schemas.microsoft.com/office/drawing/2014/main" id="{D568B04F-EF85-4EF7-A75D-7092BC700485}"/>
            </a:ext>
          </a:extLst>
        </xdr:cNvPr>
        <xdr:cNvSpPr/>
      </xdr:nvSpPr>
      <xdr:spPr>
        <a:xfrm>
          <a:off x="18345150" y="99984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491" name="フローチャート: 判断 490">
          <a:extLst>
            <a:ext uri="{FF2B5EF4-FFF2-40B4-BE49-F238E27FC236}">
              <a16:creationId xmlns:a16="http://schemas.microsoft.com/office/drawing/2014/main" id="{82BE6B94-0E61-4742-AB94-E6C4F5230C62}"/>
            </a:ext>
          </a:extLst>
        </xdr:cNvPr>
        <xdr:cNvSpPr/>
      </xdr:nvSpPr>
      <xdr:spPr>
        <a:xfrm>
          <a:off x="17554575" y="100107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492" name="フローチャート: 判断 491">
          <a:extLst>
            <a:ext uri="{FF2B5EF4-FFF2-40B4-BE49-F238E27FC236}">
              <a16:creationId xmlns:a16="http://schemas.microsoft.com/office/drawing/2014/main" id="{813E9201-E714-4EF2-B0A3-A671C4CF09C6}"/>
            </a:ext>
          </a:extLst>
        </xdr:cNvPr>
        <xdr:cNvSpPr/>
      </xdr:nvSpPr>
      <xdr:spPr>
        <a:xfrm>
          <a:off x="16754475" y="100089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DD7E1030-4113-43E9-AB8E-22E844ABB730}"/>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359901CF-BC66-4045-A45A-41E1B12D6395}"/>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D6E2D81E-D739-4D8C-A648-CE8FA1C64A1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67AEB6B3-C77B-494F-A3A4-57370E8B4ADA}"/>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1B180DDA-91EB-4FF0-ABA2-D33CD426578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118364</xdr:rowOff>
    </xdr:from>
    <xdr:to>
      <xdr:col>102</xdr:col>
      <xdr:colOff>165100</xdr:colOff>
      <xdr:row>63</xdr:row>
      <xdr:rowOff>48514</xdr:rowOff>
    </xdr:to>
    <xdr:sp macro="" textlink="">
      <xdr:nvSpPr>
        <xdr:cNvPr id="498" name="楕円 497">
          <a:extLst>
            <a:ext uri="{FF2B5EF4-FFF2-40B4-BE49-F238E27FC236}">
              <a16:creationId xmlns:a16="http://schemas.microsoft.com/office/drawing/2014/main" id="{4DCA98DC-96AA-4BB8-9E32-ADE53ED39AC3}"/>
            </a:ext>
          </a:extLst>
        </xdr:cNvPr>
        <xdr:cNvSpPr/>
      </xdr:nvSpPr>
      <xdr:spPr>
        <a:xfrm>
          <a:off x="17554575" y="1017041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90187</xdr:rowOff>
    </xdr:from>
    <xdr:ext cx="469744" cy="259045"/>
    <xdr:sp macro="" textlink="">
      <xdr:nvSpPr>
        <xdr:cNvPr id="499" name="n_1aveValue【保健センター・保健所】&#10;一人当たり面積">
          <a:extLst>
            <a:ext uri="{FF2B5EF4-FFF2-40B4-BE49-F238E27FC236}">
              <a16:creationId xmlns:a16="http://schemas.microsoft.com/office/drawing/2014/main" id="{CF1C3E77-EEE7-41FC-A13D-EE50F0145DA3}"/>
            </a:ext>
          </a:extLst>
        </xdr:cNvPr>
        <xdr:cNvSpPr txBox="1"/>
      </xdr:nvSpPr>
      <xdr:spPr>
        <a:xfrm>
          <a:off x="18983402" y="981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500" name="n_2aveValue【保健センター・保健所】&#10;一人当たり面積">
          <a:extLst>
            <a:ext uri="{FF2B5EF4-FFF2-40B4-BE49-F238E27FC236}">
              <a16:creationId xmlns:a16="http://schemas.microsoft.com/office/drawing/2014/main" id="{FDA7E1DC-4C4A-4C50-B625-FA0AF2BF747B}"/>
            </a:ext>
          </a:extLst>
        </xdr:cNvPr>
        <xdr:cNvSpPr txBox="1"/>
      </xdr:nvSpPr>
      <xdr:spPr>
        <a:xfrm>
          <a:off x="18183302" y="978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501" name="n_3aveValue【保健センター・保健所】&#10;一人当たり面積">
          <a:extLst>
            <a:ext uri="{FF2B5EF4-FFF2-40B4-BE49-F238E27FC236}">
              <a16:creationId xmlns:a16="http://schemas.microsoft.com/office/drawing/2014/main" id="{18875D7B-05E5-4AF4-BD61-2EC4772AAF00}"/>
            </a:ext>
          </a:extLst>
        </xdr:cNvPr>
        <xdr:cNvSpPr txBox="1"/>
      </xdr:nvSpPr>
      <xdr:spPr>
        <a:xfrm>
          <a:off x="17383202" y="978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502" name="n_4aveValue【保健センター・保健所】&#10;一人当たり面積">
          <a:extLst>
            <a:ext uri="{FF2B5EF4-FFF2-40B4-BE49-F238E27FC236}">
              <a16:creationId xmlns:a16="http://schemas.microsoft.com/office/drawing/2014/main" id="{C4355817-5E17-4448-9DC3-11B4A5499AD0}"/>
            </a:ext>
          </a:extLst>
        </xdr:cNvPr>
        <xdr:cNvSpPr txBox="1"/>
      </xdr:nvSpPr>
      <xdr:spPr>
        <a:xfrm>
          <a:off x="16592627" y="979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39641</xdr:rowOff>
    </xdr:from>
    <xdr:ext cx="469744" cy="259045"/>
    <xdr:sp macro="" textlink="">
      <xdr:nvSpPr>
        <xdr:cNvPr id="503" name="n_3mainValue【保健センター・保健所】&#10;一人当たり面積">
          <a:extLst>
            <a:ext uri="{FF2B5EF4-FFF2-40B4-BE49-F238E27FC236}">
              <a16:creationId xmlns:a16="http://schemas.microsoft.com/office/drawing/2014/main" id="{5146912B-5AA0-4319-899E-B270B6A442BA}"/>
            </a:ext>
          </a:extLst>
        </xdr:cNvPr>
        <xdr:cNvSpPr txBox="1"/>
      </xdr:nvSpPr>
      <xdr:spPr>
        <a:xfrm>
          <a:off x="17383202" y="1025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a:extLst>
            <a:ext uri="{FF2B5EF4-FFF2-40B4-BE49-F238E27FC236}">
              <a16:creationId xmlns:a16="http://schemas.microsoft.com/office/drawing/2014/main" id="{BC369FE6-77D8-427E-A5E2-6CDE132E30EF}"/>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a:extLst>
            <a:ext uri="{FF2B5EF4-FFF2-40B4-BE49-F238E27FC236}">
              <a16:creationId xmlns:a16="http://schemas.microsoft.com/office/drawing/2014/main" id="{550142ED-BF29-4571-9559-A2DB77BE994B}"/>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a:extLst>
            <a:ext uri="{FF2B5EF4-FFF2-40B4-BE49-F238E27FC236}">
              <a16:creationId xmlns:a16="http://schemas.microsoft.com/office/drawing/2014/main" id="{EB2E3B10-FFAC-490B-8AB9-2DF111DB8380}"/>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a:extLst>
            <a:ext uri="{FF2B5EF4-FFF2-40B4-BE49-F238E27FC236}">
              <a16:creationId xmlns:a16="http://schemas.microsoft.com/office/drawing/2014/main" id="{458C6E23-5F68-448A-B6B2-F8D5B04F1C4E}"/>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a:extLst>
            <a:ext uri="{FF2B5EF4-FFF2-40B4-BE49-F238E27FC236}">
              <a16:creationId xmlns:a16="http://schemas.microsoft.com/office/drawing/2014/main" id="{AE511D91-142D-423F-878D-9BEB958CE5C5}"/>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a:extLst>
            <a:ext uri="{FF2B5EF4-FFF2-40B4-BE49-F238E27FC236}">
              <a16:creationId xmlns:a16="http://schemas.microsoft.com/office/drawing/2014/main" id="{F09F94FA-7E58-44B3-B9DB-4BBFC8E90F38}"/>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a:extLst>
            <a:ext uri="{FF2B5EF4-FFF2-40B4-BE49-F238E27FC236}">
              <a16:creationId xmlns:a16="http://schemas.microsoft.com/office/drawing/2014/main" id="{75B52261-745F-42D6-9962-BAC947CAF0C4}"/>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a:extLst>
            <a:ext uri="{FF2B5EF4-FFF2-40B4-BE49-F238E27FC236}">
              <a16:creationId xmlns:a16="http://schemas.microsoft.com/office/drawing/2014/main" id="{68D41978-16A5-4A15-B8A8-1E4747C6711C}"/>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2" name="テキスト ボックス 511">
          <a:extLst>
            <a:ext uri="{FF2B5EF4-FFF2-40B4-BE49-F238E27FC236}">
              <a16:creationId xmlns:a16="http://schemas.microsoft.com/office/drawing/2014/main" id="{E32A4D15-7954-4290-ACFC-7BFE65B4B5D7}"/>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3" name="直線コネクタ 512">
          <a:extLst>
            <a:ext uri="{FF2B5EF4-FFF2-40B4-BE49-F238E27FC236}">
              <a16:creationId xmlns:a16="http://schemas.microsoft.com/office/drawing/2014/main" id="{56BD556D-31FE-4EFB-BB7C-F59722EA2F33}"/>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4" name="テキスト ボックス 513">
          <a:extLst>
            <a:ext uri="{FF2B5EF4-FFF2-40B4-BE49-F238E27FC236}">
              <a16:creationId xmlns:a16="http://schemas.microsoft.com/office/drawing/2014/main" id="{5F48D7BF-F460-487C-8F79-0935FAB09BA5}"/>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5" name="直線コネクタ 514">
          <a:extLst>
            <a:ext uri="{FF2B5EF4-FFF2-40B4-BE49-F238E27FC236}">
              <a16:creationId xmlns:a16="http://schemas.microsoft.com/office/drawing/2014/main" id="{0D7791C5-D334-4CD6-8BF3-F434ECD0D240}"/>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6" name="テキスト ボックス 515">
          <a:extLst>
            <a:ext uri="{FF2B5EF4-FFF2-40B4-BE49-F238E27FC236}">
              <a16:creationId xmlns:a16="http://schemas.microsoft.com/office/drawing/2014/main" id="{5EA61B74-8BA2-4DB4-A341-337C4653D650}"/>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7" name="直線コネクタ 516">
          <a:extLst>
            <a:ext uri="{FF2B5EF4-FFF2-40B4-BE49-F238E27FC236}">
              <a16:creationId xmlns:a16="http://schemas.microsoft.com/office/drawing/2014/main" id="{0804F68E-B983-4B78-B4FC-BFAEC8CB9895}"/>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8" name="テキスト ボックス 517">
          <a:extLst>
            <a:ext uri="{FF2B5EF4-FFF2-40B4-BE49-F238E27FC236}">
              <a16:creationId xmlns:a16="http://schemas.microsoft.com/office/drawing/2014/main" id="{641C6814-DAAA-4272-B5A8-F559128F2046}"/>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9" name="直線コネクタ 518">
          <a:extLst>
            <a:ext uri="{FF2B5EF4-FFF2-40B4-BE49-F238E27FC236}">
              <a16:creationId xmlns:a16="http://schemas.microsoft.com/office/drawing/2014/main" id="{28A5A267-EA61-4DF8-A0FB-15A4C52FD5CD}"/>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0" name="テキスト ボックス 519">
          <a:extLst>
            <a:ext uri="{FF2B5EF4-FFF2-40B4-BE49-F238E27FC236}">
              <a16:creationId xmlns:a16="http://schemas.microsoft.com/office/drawing/2014/main" id="{FD289FE4-15C0-41EE-920D-BC0FCC14C0FB}"/>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1" name="直線コネクタ 520">
          <a:extLst>
            <a:ext uri="{FF2B5EF4-FFF2-40B4-BE49-F238E27FC236}">
              <a16:creationId xmlns:a16="http://schemas.microsoft.com/office/drawing/2014/main" id="{8768193A-2A68-4F85-8FD1-76CE9212A994}"/>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2" name="テキスト ボックス 521">
          <a:extLst>
            <a:ext uri="{FF2B5EF4-FFF2-40B4-BE49-F238E27FC236}">
              <a16:creationId xmlns:a16="http://schemas.microsoft.com/office/drawing/2014/main" id="{26A48916-32AD-4E17-A564-D02692F66141}"/>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3" name="直線コネクタ 522">
          <a:extLst>
            <a:ext uri="{FF2B5EF4-FFF2-40B4-BE49-F238E27FC236}">
              <a16:creationId xmlns:a16="http://schemas.microsoft.com/office/drawing/2014/main" id="{6FB3B8EA-EA25-4B55-AEDA-8AAD4D0466C2}"/>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4" name="テキスト ボックス 523">
          <a:extLst>
            <a:ext uri="{FF2B5EF4-FFF2-40B4-BE49-F238E27FC236}">
              <a16:creationId xmlns:a16="http://schemas.microsoft.com/office/drawing/2014/main" id="{925A26A4-A8EE-441F-B43D-F3A034A1FF57}"/>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5" name="直線コネクタ 524">
          <a:extLst>
            <a:ext uri="{FF2B5EF4-FFF2-40B4-BE49-F238E27FC236}">
              <a16:creationId xmlns:a16="http://schemas.microsoft.com/office/drawing/2014/main" id="{763B2214-F101-4A8B-9A62-477A1883395A}"/>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6" name="テキスト ボックス 525">
          <a:extLst>
            <a:ext uri="{FF2B5EF4-FFF2-40B4-BE49-F238E27FC236}">
              <a16:creationId xmlns:a16="http://schemas.microsoft.com/office/drawing/2014/main" id="{D9FA42E9-7AF6-4878-993C-BAD278358A18}"/>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7" name="直線コネクタ 526">
          <a:extLst>
            <a:ext uri="{FF2B5EF4-FFF2-40B4-BE49-F238E27FC236}">
              <a16:creationId xmlns:a16="http://schemas.microsoft.com/office/drawing/2014/main" id="{A59C9E43-46A8-484C-8099-FAD497E2212B}"/>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消防施設】&#10;有形固定資産減価償却率グラフ枠">
          <a:extLst>
            <a:ext uri="{FF2B5EF4-FFF2-40B4-BE49-F238E27FC236}">
              <a16:creationId xmlns:a16="http://schemas.microsoft.com/office/drawing/2014/main" id="{C44B6F2C-C413-40D2-A1D6-8DA6074E8A9D}"/>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529" name="直線コネクタ 528">
          <a:extLst>
            <a:ext uri="{FF2B5EF4-FFF2-40B4-BE49-F238E27FC236}">
              <a16:creationId xmlns:a16="http://schemas.microsoft.com/office/drawing/2014/main" id="{86F43D46-6803-4840-941E-533BBF6DBF92}"/>
            </a:ext>
          </a:extLst>
        </xdr:cNvPr>
        <xdr:cNvCxnSpPr/>
      </xdr:nvCxnSpPr>
      <xdr:spPr>
        <a:xfrm flipV="1">
          <a:off x="14696439" y="12746445"/>
          <a:ext cx="0" cy="134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30" name="【消防施設】&#10;有形固定資産減価償却率最小値テキスト">
          <a:extLst>
            <a:ext uri="{FF2B5EF4-FFF2-40B4-BE49-F238E27FC236}">
              <a16:creationId xmlns:a16="http://schemas.microsoft.com/office/drawing/2014/main" id="{83B44F3F-7CE9-4EE7-8E15-3FEA88433386}"/>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1" name="直線コネクタ 530">
          <a:extLst>
            <a:ext uri="{FF2B5EF4-FFF2-40B4-BE49-F238E27FC236}">
              <a16:creationId xmlns:a16="http://schemas.microsoft.com/office/drawing/2014/main" id="{706902AA-24AA-4AFF-850F-D9D1DBC9B16B}"/>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532" name="【消防施設】&#10;有形固定資産減価償却率最大値テキスト">
          <a:extLst>
            <a:ext uri="{FF2B5EF4-FFF2-40B4-BE49-F238E27FC236}">
              <a16:creationId xmlns:a16="http://schemas.microsoft.com/office/drawing/2014/main" id="{C969C852-A27F-4856-AC93-F433FF8412D0}"/>
            </a:ext>
          </a:extLst>
        </xdr:cNvPr>
        <xdr:cNvSpPr txBox="1"/>
      </xdr:nvSpPr>
      <xdr:spPr>
        <a:xfrm>
          <a:off x="14735175" y="1253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533" name="直線コネクタ 532">
          <a:extLst>
            <a:ext uri="{FF2B5EF4-FFF2-40B4-BE49-F238E27FC236}">
              <a16:creationId xmlns:a16="http://schemas.microsoft.com/office/drawing/2014/main" id="{413EF815-8368-4452-BE11-C99902569575}"/>
            </a:ext>
          </a:extLst>
        </xdr:cNvPr>
        <xdr:cNvCxnSpPr/>
      </xdr:nvCxnSpPr>
      <xdr:spPr>
        <a:xfrm>
          <a:off x="14611350" y="12746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112684</xdr:rowOff>
    </xdr:from>
    <xdr:ext cx="405111" cy="259045"/>
    <xdr:sp macro="" textlink="">
      <xdr:nvSpPr>
        <xdr:cNvPr id="534" name="【消防施設】&#10;有形固定資産減価償却率平均値テキスト">
          <a:extLst>
            <a:ext uri="{FF2B5EF4-FFF2-40B4-BE49-F238E27FC236}">
              <a16:creationId xmlns:a16="http://schemas.microsoft.com/office/drawing/2014/main" id="{687FCE82-F47D-4121-84BC-297511422201}"/>
            </a:ext>
          </a:extLst>
        </xdr:cNvPr>
        <xdr:cNvSpPr txBox="1"/>
      </xdr:nvSpPr>
      <xdr:spPr>
        <a:xfrm>
          <a:off x="14735175" y="13400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535" name="フローチャート: 判断 534">
          <a:extLst>
            <a:ext uri="{FF2B5EF4-FFF2-40B4-BE49-F238E27FC236}">
              <a16:creationId xmlns:a16="http://schemas.microsoft.com/office/drawing/2014/main" id="{65E70E28-962C-4765-816D-AF4600E1B5E5}"/>
            </a:ext>
          </a:extLst>
        </xdr:cNvPr>
        <xdr:cNvSpPr/>
      </xdr:nvSpPr>
      <xdr:spPr>
        <a:xfrm>
          <a:off x="14649450" y="13421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36" name="フローチャート: 判断 535">
          <a:extLst>
            <a:ext uri="{FF2B5EF4-FFF2-40B4-BE49-F238E27FC236}">
              <a16:creationId xmlns:a16="http://schemas.microsoft.com/office/drawing/2014/main" id="{E46127BD-3F9D-47D7-B290-0D3EE905B672}"/>
            </a:ext>
          </a:extLst>
        </xdr:cNvPr>
        <xdr:cNvSpPr/>
      </xdr:nvSpPr>
      <xdr:spPr>
        <a:xfrm>
          <a:off x="13887450" y="133857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537" name="フローチャート: 判断 536">
          <a:extLst>
            <a:ext uri="{FF2B5EF4-FFF2-40B4-BE49-F238E27FC236}">
              <a16:creationId xmlns:a16="http://schemas.microsoft.com/office/drawing/2014/main" id="{DD87C41A-F073-48D5-B92E-CF990AD3178A}"/>
            </a:ext>
          </a:extLst>
        </xdr:cNvPr>
        <xdr:cNvSpPr/>
      </xdr:nvSpPr>
      <xdr:spPr>
        <a:xfrm>
          <a:off x="13096875" y="133987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538" name="フローチャート: 判断 537">
          <a:extLst>
            <a:ext uri="{FF2B5EF4-FFF2-40B4-BE49-F238E27FC236}">
              <a16:creationId xmlns:a16="http://schemas.microsoft.com/office/drawing/2014/main" id="{C97F2EFB-BB03-4CD7-B818-9F18BE3A0C5C}"/>
            </a:ext>
          </a:extLst>
        </xdr:cNvPr>
        <xdr:cNvSpPr/>
      </xdr:nvSpPr>
      <xdr:spPr>
        <a:xfrm>
          <a:off x="12296775" y="134216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xdr:rowOff>
    </xdr:from>
    <xdr:to>
      <xdr:col>67</xdr:col>
      <xdr:colOff>101600</xdr:colOff>
      <xdr:row>83</xdr:row>
      <xdr:rowOff>103595</xdr:rowOff>
    </xdr:to>
    <xdr:sp macro="" textlink="">
      <xdr:nvSpPr>
        <xdr:cNvPr id="539" name="フローチャート: 判断 538">
          <a:extLst>
            <a:ext uri="{FF2B5EF4-FFF2-40B4-BE49-F238E27FC236}">
              <a16:creationId xmlns:a16="http://schemas.microsoft.com/office/drawing/2014/main" id="{5D02A5DF-535D-4785-BE8C-7AD3DB126BA8}"/>
            </a:ext>
          </a:extLst>
        </xdr:cNvPr>
        <xdr:cNvSpPr/>
      </xdr:nvSpPr>
      <xdr:spPr>
        <a:xfrm>
          <a:off x="11487150" y="134512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EC13CBF6-4A08-42E0-BF55-3398FC796330}"/>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8D4A50CE-9631-4A36-93BD-4035D69C163F}"/>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D581F5A9-9C45-42CA-B67D-E8FC4565666D}"/>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7D059DA0-8EF2-4C46-8F2A-B3F1440FE250}"/>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CA725217-70B9-40B6-859D-CA51D0B013FE}"/>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42818</xdr:rowOff>
    </xdr:from>
    <xdr:to>
      <xdr:col>72</xdr:col>
      <xdr:colOff>38100</xdr:colOff>
      <xdr:row>82</xdr:row>
      <xdr:rowOff>144418</xdr:rowOff>
    </xdr:to>
    <xdr:sp macro="" textlink="">
      <xdr:nvSpPr>
        <xdr:cNvPr id="545" name="楕円 544">
          <a:extLst>
            <a:ext uri="{FF2B5EF4-FFF2-40B4-BE49-F238E27FC236}">
              <a16:creationId xmlns:a16="http://schemas.microsoft.com/office/drawing/2014/main" id="{330675AF-D28B-4B17-BEC5-C41DFFDC706B}"/>
            </a:ext>
          </a:extLst>
        </xdr:cNvPr>
        <xdr:cNvSpPr/>
      </xdr:nvSpPr>
      <xdr:spPr>
        <a:xfrm>
          <a:off x="12296775" y="133333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45011</xdr:rowOff>
    </xdr:from>
    <xdr:ext cx="405111" cy="259045"/>
    <xdr:sp macro="" textlink="">
      <xdr:nvSpPr>
        <xdr:cNvPr id="546" name="n_1aveValue【消防施設】&#10;有形固定資産減価償却率">
          <a:extLst>
            <a:ext uri="{FF2B5EF4-FFF2-40B4-BE49-F238E27FC236}">
              <a16:creationId xmlns:a16="http://schemas.microsoft.com/office/drawing/2014/main" id="{76C8AFDB-5D2E-48D2-B68C-60BD64183C46}"/>
            </a:ext>
          </a:extLst>
        </xdr:cNvPr>
        <xdr:cNvSpPr txBox="1"/>
      </xdr:nvSpPr>
      <xdr:spPr>
        <a:xfrm>
          <a:off x="13745219" y="13173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547" name="n_2aveValue【消防施設】&#10;有形固定資産減価償却率">
          <a:extLst>
            <a:ext uri="{FF2B5EF4-FFF2-40B4-BE49-F238E27FC236}">
              <a16:creationId xmlns:a16="http://schemas.microsoft.com/office/drawing/2014/main" id="{A31DB2AD-8F1D-441E-A90F-D18F6F6717E3}"/>
            </a:ext>
          </a:extLst>
        </xdr:cNvPr>
        <xdr:cNvSpPr txBox="1"/>
      </xdr:nvSpPr>
      <xdr:spPr>
        <a:xfrm>
          <a:off x="12964169" y="13183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55534</xdr:rowOff>
    </xdr:from>
    <xdr:ext cx="405111" cy="259045"/>
    <xdr:sp macro="" textlink="">
      <xdr:nvSpPr>
        <xdr:cNvPr id="548" name="n_3aveValue【消防施設】&#10;有形固定資産減価償却率">
          <a:extLst>
            <a:ext uri="{FF2B5EF4-FFF2-40B4-BE49-F238E27FC236}">
              <a16:creationId xmlns:a16="http://schemas.microsoft.com/office/drawing/2014/main" id="{A30A508D-0234-40A3-9363-C1A3719F313D}"/>
            </a:ext>
          </a:extLst>
        </xdr:cNvPr>
        <xdr:cNvSpPr txBox="1"/>
      </xdr:nvSpPr>
      <xdr:spPr>
        <a:xfrm>
          <a:off x="12164069" y="13504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120122</xdr:rowOff>
    </xdr:from>
    <xdr:ext cx="405111" cy="259045"/>
    <xdr:sp macro="" textlink="">
      <xdr:nvSpPr>
        <xdr:cNvPr id="549" name="n_4aveValue【消防施設】&#10;有形固定資産減価償却率">
          <a:extLst>
            <a:ext uri="{FF2B5EF4-FFF2-40B4-BE49-F238E27FC236}">
              <a16:creationId xmlns:a16="http://schemas.microsoft.com/office/drawing/2014/main" id="{E124D619-4361-4EE3-AF30-04425FC41CBB}"/>
            </a:ext>
          </a:extLst>
        </xdr:cNvPr>
        <xdr:cNvSpPr txBox="1"/>
      </xdr:nvSpPr>
      <xdr:spPr>
        <a:xfrm>
          <a:off x="11354444" y="132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160945</xdr:rowOff>
    </xdr:from>
    <xdr:ext cx="405111" cy="259045"/>
    <xdr:sp macro="" textlink="">
      <xdr:nvSpPr>
        <xdr:cNvPr id="550" name="n_3mainValue【消防施設】&#10;有形固定資産減価償却率">
          <a:extLst>
            <a:ext uri="{FF2B5EF4-FFF2-40B4-BE49-F238E27FC236}">
              <a16:creationId xmlns:a16="http://schemas.microsoft.com/office/drawing/2014/main" id="{31EE9F6D-4110-47B9-923A-FB2F3438C848}"/>
            </a:ext>
          </a:extLst>
        </xdr:cNvPr>
        <xdr:cNvSpPr txBox="1"/>
      </xdr:nvSpPr>
      <xdr:spPr>
        <a:xfrm>
          <a:off x="12164069" y="1312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1" name="正方形/長方形 550">
          <a:extLst>
            <a:ext uri="{FF2B5EF4-FFF2-40B4-BE49-F238E27FC236}">
              <a16:creationId xmlns:a16="http://schemas.microsoft.com/office/drawing/2014/main" id="{DEFD1721-1B89-4BF4-8501-BC99FE2B3730}"/>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2" name="正方形/長方形 551">
          <a:extLst>
            <a:ext uri="{FF2B5EF4-FFF2-40B4-BE49-F238E27FC236}">
              <a16:creationId xmlns:a16="http://schemas.microsoft.com/office/drawing/2014/main" id="{7BFDACF3-E91D-4401-A885-FFC62D79DAF9}"/>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3" name="正方形/長方形 552">
          <a:extLst>
            <a:ext uri="{FF2B5EF4-FFF2-40B4-BE49-F238E27FC236}">
              <a16:creationId xmlns:a16="http://schemas.microsoft.com/office/drawing/2014/main" id="{393EE8DB-BF0F-4928-9690-7F9869708B0A}"/>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4" name="正方形/長方形 553">
          <a:extLst>
            <a:ext uri="{FF2B5EF4-FFF2-40B4-BE49-F238E27FC236}">
              <a16:creationId xmlns:a16="http://schemas.microsoft.com/office/drawing/2014/main" id="{96FDB487-39C0-4FED-861B-97FC9C2707B8}"/>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5" name="正方形/長方形 554">
          <a:extLst>
            <a:ext uri="{FF2B5EF4-FFF2-40B4-BE49-F238E27FC236}">
              <a16:creationId xmlns:a16="http://schemas.microsoft.com/office/drawing/2014/main" id="{256B63EE-FB35-41E8-A9AD-2A645100AE1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6" name="正方形/長方形 555">
          <a:extLst>
            <a:ext uri="{FF2B5EF4-FFF2-40B4-BE49-F238E27FC236}">
              <a16:creationId xmlns:a16="http://schemas.microsoft.com/office/drawing/2014/main" id="{1EBE7B55-81FD-4FB2-9DD3-FEA19A24DB3F}"/>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7" name="正方形/長方形 556">
          <a:extLst>
            <a:ext uri="{FF2B5EF4-FFF2-40B4-BE49-F238E27FC236}">
              <a16:creationId xmlns:a16="http://schemas.microsoft.com/office/drawing/2014/main" id="{28BFDC3E-C641-4A6E-8CC4-36DD624C7C13}"/>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8" name="正方形/長方形 557">
          <a:extLst>
            <a:ext uri="{FF2B5EF4-FFF2-40B4-BE49-F238E27FC236}">
              <a16:creationId xmlns:a16="http://schemas.microsoft.com/office/drawing/2014/main" id="{843505F4-70D2-45B7-B18C-F38A7C08E369}"/>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9" name="テキスト ボックス 558">
          <a:extLst>
            <a:ext uri="{FF2B5EF4-FFF2-40B4-BE49-F238E27FC236}">
              <a16:creationId xmlns:a16="http://schemas.microsoft.com/office/drawing/2014/main" id="{83C06F21-79A7-4874-9546-930825E9F357}"/>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0" name="直線コネクタ 559">
          <a:extLst>
            <a:ext uri="{FF2B5EF4-FFF2-40B4-BE49-F238E27FC236}">
              <a16:creationId xmlns:a16="http://schemas.microsoft.com/office/drawing/2014/main" id="{151C4B68-23FD-4E97-BDDB-84160349F8F7}"/>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1" name="直線コネクタ 560">
          <a:extLst>
            <a:ext uri="{FF2B5EF4-FFF2-40B4-BE49-F238E27FC236}">
              <a16:creationId xmlns:a16="http://schemas.microsoft.com/office/drawing/2014/main" id="{428A08CA-BB6A-43FD-B3BC-DEE403BFB154}"/>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2" name="テキスト ボックス 561">
          <a:extLst>
            <a:ext uri="{FF2B5EF4-FFF2-40B4-BE49-F238E27FC236}">
              <a16:creationId xmlns:a16="http://schemas.microsoft.com/office/drawing/2014/main" id="{38B8B346-1C08-413B-BB79-E873F2E782A9}"/>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3" name="直線コネクタ 562">
          <a:extLst>
            <a:ext uri="{FF2B5EF4-FFF2-40B4-BE49-F238E27FC236}">
              <a16:creationId xmlns:a16="http://schemas.microsoft.com/office/drawing/2014/main" id="{3AFD6587-C6DA-467F-932B-0674F88C2465}"/>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4" name="テキスト ボックス 563">
          <a:extLst>
            <a:ext uri="{FF2B5EF4-FFF2-40B4-BE49-F238E27FC236}">
              <a16:creationId xmlns:a16="http://schemas.microsoft.com/office/drawing/2014/main" id="{6CEB0F38-42DD-4B9C-85BD-DB6687B4F5C3}"/>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5" name="直線コネクタ 564">
          <a:extLst>
            <a:ext uri="{FF2B5EF4-FFF2-40B4-BE49-F238E27FC236}">
              <a16:creationId xmlns:a16="http://schemas.microsoft.com/office/drawing/2014/main" id="{58C15F80-F6B5-43D6-8828-E5DD2BB28DF2}"/>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6" name="テキスト ボックス 565">
          <a:extLst>
            <a:ext uri="{FF2B5EF4-FFF2-40B4-BE49-F238E27FC236}">
              <a16:creationId xmlns:a16="http://schemas.microsoft.com/office/drawing/2014/main" id="{0C0BB18E-1CBE-40ED-B72C-773EB194F70D}"/>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7" name="直線コネクタ 566">
          <a:extLst>
            <a:ext uri="{FF2B5EF4-FFF2-40B4-BE49-F238E27FC236}">
              <a16:creationId xmlns:a16="http://schemas.microsoft.com/office/drawing/2014/main" id="{BB1AF8CC-0D7F-4894-BA98-B8050600486D}"/>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8" name="テキスト ボックス 567">
          <a:extLst>
            <a:ext uri="{FF2B5EF4-FFF2-40B4-BE49-F238E27FC236}">
              <a16:creationId xmlns:a16="http://schemas.microsoft.com/office/drawing/2014/main" id="{A0953EED-7D81-4C15-99D5-FF429D6025A7}"/>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9" name="直線コネクタ 568">
          <a:extLst>
            <a:ext uri="{FF2B5EF4-FFF2-40B4-BE49-F238E27FC236}">
              <a16:creationId xmlns:a16="http://schemas.microsoft.com/office/drawing/2014/main" id="{794F4757-307B-4666-A641-B53B6A678834}"/>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0" name="テキスト ボックス 569">
          <a:extLst>
            <a:ext uri="{FF2B5EF4-FFF2-40B4-BE49-F238E27FC236}">
              <a16:creationId xmlns:a16="http://schemas.microsoft.com/office/drawing/2014/main" id="{9A276774-9D13-4FA0-86CA-5A0EFFD2F606}"/>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1" name="直線コネクタ 570">
          <a:extLst>
            <a:ext uri="{FF2B5EF4-FFF2-40B4-BE49-F238E27FC236}">
              <a16:creationId xmlns:a16="http://schemas.microsoft.com/office/drawing/2014/main" id="{2FA4537F-FDBC-402E-8A1D-C160B2B79ED0}"/>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2" name="テキスト ボックス 571">
          <a:extLst>
            <a:ext uri="{FF2B5EF4-FFF2-40B4-BE49-F238E27FC236}">
              <a16:creationId xmlns:a16="http://schemas.microsoft.com/office/drawing/2014/main" id="{8179AFAE-9FE5-46BD-BB47-F212F3F98389}"/>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3" name="【消防施設】&#10;一人当たり面積グラフ枠">
          <a:extLst>
            <a:ext uri="{FF2B5EF4-FFF2-40B4-BE49-F238E27FC236}">
              <a16:creationId xmlns:a16="http://schemas.microsoft.com/office/drawing/2014/main" id="{C19A7F7E-A117-4811-B669-0D3A13BF9FD3}"/>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574" name="直線コネクタ 573">
          <a:extLst>
            <a:ext uri="{FF2B5EF4-FFF2-40B4-BE49-F238E27FC236}">
              <a16:creationId xmlns:a16="http://schemas.microsoft.com/office/drawing/2014/main" id="{C7D98749-87DF-4BF6-83ED-5DA8BA56F4C8}"/>
            </a:ext>
          </a:extLst>
        </xdr:cNvPr>
        <xdr:cNvCxnSpPr/>
      </xdr:nvCxnSpPr>
      <xdr:spPr>
        <a:xfrm flipV="1">
          <a:off x="19954239" y="12851764"/>
          <a:ext cx="0" cy="1184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575" name="【消防施設】&#10;一人当たり面積最小値テキスト">
          <a:extLst>
            <a:ext uri="{FF2B5EF4-FFF2-40B4-BE49-F238E27FC236}">
              <a16:creationId xmlns:a16="http://schemas.microsoft.com/office/drawing/2014/main" id="{964E3D4B-F064-47AB-B742-444576C7BAA7}"/>
            </a:ext>
          </a:extLst>
        </xdr:cNvPr>
        <xdr:cNvSpPr txBox="1"/>
      </xdr:nvSpPr>
      <xdr:spPr>
        <a:xfrm>
          <a:off x="19992975" y="1404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576" name="直線コネクタ 575">
          <a:extLst>
            <a:ext uri="{FF2B5EF4-FFF2-40B4-BE49-F238E27FC236}">
              <a16:creationId xmlns:a16="http://schemas.microsoft.com/office/drawing/2014/main" id="{5D9B5793-CC53-4347-BF02-032974B47B2C}"/>
            </a:ext>
          </a:extLst>
        </xdr:cNvPr>
        <xdr:cNvCxnSpPr/>
      </xdr:nvCxnSpPr>
      <xdr:spPr>
        <a:xfrm>
          <a:off x="19878675" y="14036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577" name="【消防施設】&#10;一人当たり面積最大値テキスト">
          <a:extLst>
            <a:ext uri="{FF2B5EF4-FFF2-40B4-BE49-F238E27FC236}">
              <a16:creationId xmlns:a16="http://schemas.microsoft.com/office/drawing/2014/main" id="{35CFDA93-6FF9-4FE2-A5DF-5E167B0BD71C}"/>
            </a:ext>
          </a:extLst>
        </xdr:cNvPr>
        <xdr:cNvSpPr txBox="1"/>
      </xdr:nvSpPr>
      <xdr:spPr>
        <a:xfrm>
          <a:off x="19992975" y="1263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578" name="直線コネクタ 577">
          <a:extLst>
            <a:ext uri="{FF2B5EF4-FFF2-40B4-BE49-F238E27FC236}">
              <a16:creationId xmlns:a16="http://schemas.microsoft.com/office/drawing/2014/main" id="{9A1F2C48-DA82-49A1-8FA5-7DA420AADDD6}"/>
            </a:ext>
          </a:extLst>
        </xdr:cNvPr>
        <xdr:cNvCxnSpPr/>
      </xdr:nvCxnSpPr>
      <xdr:spPr>
        <a:xfrm>
          <a:off x="19878675" y="128517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579" name="【消防施設】&#10;一人当たり面積平均値テキスト">
          <a:extLst>
            <a:ext uri="{FF2B5EF4-FFF2-40B4-BE49-F238E27FC236}">
              <a16:creationId xmlns:a16="http://schemas.microsoft.com/office/drawing/2014/main" id="{5DB183E4-52DE-4E80-B306-2713BAD55467}"/>
            </a:ext>
          </a:extLst>
        </xdr:cNvPr>
        <xdr:cNvSpPr txBox="1"/>
      </xdr:nvSpPr>
      <xdr:spPr>
        <a:xfrm>
          <a:off x="19992975" y="13800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580" name="フローチャート: 判断 579">
          <a:extLst>
            <a:ext uri="{FF2B5EF4-FFF2-40B4-BE49-F238E27FC236}">
              <a16:creationId xmlns:a16="http://schemas.microsoft.com/office/drawing/2014/main" id="{01755A87-6584-4895-8480-48FCB40074FB}"/>
            </a:ext>
          </a:extLst>
        </xdr:cNvPr>
        <xdr:cNvSpPr/>
      </xdr:nvSpPr>
      <xdr:spPr>
        <a:xfrm>
          <a:off x="19897725" y="138220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581" name="フローチャート: 判断 580">
          <a:extLst>
            <a:ext uri="{FF2B5EF4-FFF2-40B4-BE49-F238E27FC236}">
              <a16:creationId xmlns:a16="http://schemas.microsoft.com/office/drawing/2014/main" id="{BB399491-E058-4E18-A216-705BAC3BCA91}"/>
            </a:ext>
          </a:extLst>
        </xdr:cNvPr>
        <xdr:cNvSpPr/>
      </xdr:nvSpPr>
      <xdr:spPr>
        <a:xfrm>
          <a:off x="19154775" y="138271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27305</xdr:rowOff>
    </xdr:from>
    <xdr:to>
      <xdr:col>107</xdr:col>
      <xdr:colOff>101600</xdr:colOff>
      <xdr:row>85</xdr:row>
      <xdr:rowOff>128905</xdr:rowOff>
    </xdr:to>
    <xdr:sp macro="" textlink="">
      <xdr:nvSpPr>
        <xdr:cNvPr id="582" name="フローチャート: 判断 581">
          <a:extLst>
            <a:ext uri="{FF2B5EF4-FFF2-40B4-BE49-F238E27FC236}">
              <a16:creationId xmlns:a16="http://schemas.microsoft.com/office/drawing/2014/main" id="{B404F532-2065-48DA-8669-465578E19E21}"/>
            </a:ext>
          </a:extLst>
        </xdr:cNvPr>
        <xdr:cNvSpPr/>
      </xdr:nvSpPr>
      <xdr:spPr>
        <a:xfrm>
          <a:off x="18345150" y="138036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583" name="フローチャート: 判断 582">
          <a:extLst>
            <a:ext uri="{FF2B5EF4-FFF2-40B4-BE49-F238E27FC236}">
              <a16:creationId xmlns:a16="http://schemas.microsoft.com/office/drawing/2014/main" id="{9F69A058-CB0C-4DD4-998B-8F9680EEFD54}"/>
            </a:ext>
          </a:extLst>
        </xdr:cNvPr>
        <xdr:cNvSpPr/>
      </xdr:nvSpPr>
      <xdr:spPr>
        <a:xfrm>
          <a:off x="17554575" y="138328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145414</xdr:rowOff>
    </xdr:from>
    <xdr:to>
      <xdr:col>98</xdr:col>
      <xdr:colOff>38100</xdr:colOff>
      <xdr:row>85</xdr:row>
      <xdr:rowOff>75564</xdr:rowOff>
    </xdr:to>
    <xdr:sp macro="" textlink="">
      <xdr:nvSpPr>
        <xdr:cNvPr id="584" name="フローチャート: 判断 583">
          <a:extLst>
            <a:ext uri="{FF2B5EF4-FFF2-40B4-BE49-F238E27FC236}">
              <a16:creationId xmlns:a16="http://schemas.microsoft.com/office/drawing/2014/main" id="{9CD3C6CB-A4A7-4B12-99A2-DE385A1DC696}"/>
            </a:ext>
          </a:extLst>
        </xdr:cNvPr>
        <xdr:cNvSpPr/>
      </xdr:nvSpPr>
      <xdr:spPr>
        <a:xfrm>
          <a:off x="16754475" y="137534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E796E3BA-2C00-4A48-A386-EA9EAE609B8B}"/>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AF10FC68-2E8B-4C7D-B287-157FE35507BC}"/>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5413C154-CA27-495E-A433-668D3C1DEEF7}"/>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8B33A8B1-C7AE-448F-B32C-3532D2FFE185}"/>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7618F16F-0644-461A-A6DD-61C2321DE3D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120650</xdr:rowOff>
    </xdr:from>
    <xdr:to>
      <xdr:col>102</xdr:col>
      <xdr:colOff>165100</xdr:colOff>
      <xdr:row>86</xdr:row>
      <xdr:rowOff>50800</xdr:rowOff>
    </xdr:to>
    <xdr:sp macro="" textlink="">
      <xdr:nvSpPr>
        <xdr:cNvPr id="590" name="楕円 589">
          <a:extLst>
            <a:ext uri="{FF2B5EF4-FFF2-40B4-BE49-F238E27FC236}">
              <a16:creationId xmlns:a16="http://schemas.microsoft.com/office/drawing/2014/main" id="{A92D032D-43D7-4F4C-981A-BE7D88CC2B9B}"/>
            </a:ext>
          </a:extLst>
        </xdr:cNvPr>
        <xdr:cNvSpPr/>
      </xdr:nvSpPr>
      <xdr:spPr>
        <a:xfrm>
          <a:off x="17554575" y="138969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652</xdr:rowOff>
    </xdr:from>
    <xdr:ext cx="469744" cy="259045"/>
    <xdr:sp macro="" textlink="">
      <xdr:nvSpPr>
        <xdr:cNvPr id="591" name="n_1aveValue【消防施設】&#10;一人当たり面積">
          <a:extLst>
            <a:ext uri="{FF2B5EF4-FFF2-40B4-BE49-F238E27FC236}">
              <a16:creationId xmlns:a16="http://schemas.microsoft.com/office/drawing/2014/main" id="{F1E08391-7CFB-4754-885E-62D1DF822F4A}"/>
            </a:ext>
          </a:extLst>
        </xdr:cNvPr>
        <xdr:cNvSpPr txBox="1"/>
      </xdr:nvSpPr>
      <xdr:spPr>
        <a:xfrm>
          <a:off x="18983402"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145432</xdr:rowOff>
    </xdr:from>
    <xdr:ext cx="469744" cy="259045"/>
    <xdr:sp macro="" textlink="">
      <xdr:nvSpPr>
        <xdr:cNvPr id="592" name="n_2aveValue【消防施設】&#10;一人当たり面積">
          <a:extLst>
            <a:ext uri="{FF2B5EF4-FFF2-40B4-BE49-F238E27FC236}">
              <a16:creationId xmlns:a16="http://schemas.microsoft.com/office/drawing/2014/main" id="{1453E6D3-D2AC-499E-AB43-64F3586A01C1}"/>
            </a:ext>
          </a:extLst>
        </xdr:cNvPr>
        <xdr:cNvSpPr txBox="1"/>
      </xdr:nvSpPr>
      <xdr:spPr>
        <a:xfrm>
          <a:off x="18183302" y="135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593" name="n_3aveValue【消防施設】&#10;一人当たり面積">
          <a:extLst>
            <a:ext uri="{FF2B5EF4-FFF2-40B4-BE49-F238E27FC236}">
              <a16:creationId xmlns:a16="http://schemas.microsoft.com/office/drawing/2014/main" id="{7618760F-BB08-4B6D-876D-4441534CE85F}"/>
            </a:ext>
          </a:extLst>
        </xdr:cNvPr>
        <xdr:cNvSpPr txBox="1"/>
      </xdr:nvSpPr>
      <xdr:spPr>
        <a:xfrm>
          <a:off x="17383202" y="1362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92091</xdr:rowOff>
    </xdr:from>
    <xdr:ext cx="469744" cy="259045"/>
    <xdr:sp macro="" textlink="">
      <xdr:nvSpPr>
        <xdr:cNvPr id="594" name="n_4aveValue【消防施設】&#10;一人当たり面積">
          <a:extLst>
            <a:ext uri="{FF2B5EF4-FFF2-40B4-BE49-F238E27FC236}">
              <a16:creationId xmlns:a16="http://schemas.microsoft.com/office/drawing/2014/main" id="{74B19410-800A-44E8-83B0-B49C2B41CEB6}"/>
            </a:ext>
          </a:extLst>
        </xdr:cNvPr>
        <xdr:cNvSpPr txBox="1"/>
      </xdr:nvSpPr>
      <xdr:spPr>
        <a:xfrm>
          <a:off x="16592627" y="135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595" name="n_3mainValue【消防施設】&#10;一人当たり面積">
          <a:extLst>
            <a:ext uri="{FF2B5EF4-FFF2-40B4-BE49-F238E27FC236}">
              <a16:creationId xmlns:a16="http://schemas.microsoft.com/office/drawing/2014/main" id="{F9690CA6-EB0C-4916-BFE0-D8BAEE85C40F}"/>
            </a:ext>
          </a:extLst>
        </xdr:cNvPr>
        <xdr:cNvSpPr txBox="1"/>
      </xdr:nvSpPr>
      <xdr:spPr>
        <a:xfrm>
          <a:off x="17383202"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6" name="正方形/長方形 595">
          <a:extLst>
            <a:ext uri="{FF2B5EF4-FFF2-40B4-BE49-F238E27FC236}">
              <a16:creationId xmlns:a16="http://schemas.microsoft.com/office/drawing/2014/main" id="{6C9ED52C-2DB2-420F-A2E4-0FFF39D12587}"/>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7" name="正方形/長方形 596">
          <a:extLst>
            <a:ext uri="{FF2B5EF4-FFF2-40B4-BE49-F238E27FC236}">
              <a16:creationId xmlns:a16="http://schemas.microsoft.com/office/drawing/2014/main" id="{B3DE5C76-4BC5-442A-920D-BDFE093E0897}"/>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8" name="正方形/長方形 597">
          <a:extLst>
            <a:ext uri="{FF2B5EF4-FFF2-40B4-BE49-F238E27FC236}">
              <a16:creationId xmlns:a16="http://schemas.microsoft.com/office/drawing/2014/main" id="{EB523F0B-C519-448D-AB3D-DE03E3A895C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9" name="正方形/長方形 598">
          <a:extLst>
            <a:ext uri="{FF2B5EF4-FFF2-40B4-BE49-F238E27FC236}">
              <a16:creationId xmlns:a16="http://schemas.microsoft.com/office/drawing/2014/main" id="{02C8CD4C-4501-4D40-8A5E-DAB22B0F7B1F}"/>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0" name="正方形/長方形 599">
          <a:extLst>
            <a:ext uri="{FF2B5EF4-FFF2-40B4-BE49-F238E27FC236}">
              <a16:creationId xmlns:a16="http://schemas.microsoft.com/office/drawing/2014/main" id="{7E5E8BDE-7B84-420C-837E-1E83AFFA1E3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1" name="正方形/長方形 600">
          <a:extLst>
            <a:ext uri="{FF2B5EF4-FFF2-40B4-BE49-F238E27FC236}">
              <a16:creationId xmlns:a16="http://schemas.microsoft.com/office/drawing/2014/main" id="{9177A6F0-7381-47ED-9A0D-3D06FAF042D6}"/>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2" name="正方形/長方形 601">
          <a:extLst>
            <a:ext uri="{FF2B5EF4-FFF2-40B4-BE49-F238E27FC236}">
              <a16:creationId xmlns:a16="http://schemas.microsoft.com/office/drawing/2014/main" id="{994BEF2D-0467-4D0C-B93E-5346BFD046F9}"/>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3" name="正方形/長方形 602">
          <a:extLst>
            <a:ext uri="{FF2B5EF4-FFF2-40B4-BE49-F238E27FC236}">
              <a16:creationId xmlns:a16="http://schemas.microsoft.com/office/drawing/2014/main" id="{95A7C3B6-38E3-49F9-8AE9-F3F9DA7393F4}"/>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4" name="テキスト ボックス 603">
          <a:extLst>
            <a:ext uri="{FF2B5EF4-FFF2-40B4-BE49-F238E27FC236}">
              <a16:creationId xmlns:a16="http://schemas.microsoft.com/office/drawing/2014/main" id="{A54D0E34-94D7-477B-B23A-401248F3FC3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5" name="直線コネクタ 604">
          <a:extLst>
            <a:ext uri="{FF2B5EF4-FFF2-40B4-BE49-F238E27FC236}">
              <a16:creationId xmlns:a16="http://schemas.microsoft.com/office/drawing/2014/main" id="{E2F1002A-FE3C-4F5F-A065-E71996BBAA4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6" name="テキスト ボックス 605">
          <a:extLst>
            <a:ext uri="{FF2B5EF4-FFF2-40B4-BE49-F238E27FC236}">
              <a16:creationId xmlns:a16="http://schemas.microsoft.com/office/drawing/2014/main" id="{E35D32BB-FFA2-4CA6-A3EB-A487656DC0E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7" name="直線コネクタ 606">
          <a:extLst>
            <a:ext uri="{FF2B5EF4-FFF2-40B4-BE49-F238E27FC236}">
              <a16:creationId xmlns:a16="http://schemas.microsoft.com/office/drawing/2014/main" id="{32D870DD-3763-4585-BB4F-C1A953E56E1F}"/>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id="{651C8CCB-7DB1-4D53-9420-753599E24836}"/>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9" name="直線コネクタ 608">
          <a:extLst>
            <a:ext uri="{FF2B5EF4-FFF2-40B4-BE49-F238E27FC236}">
              <a16:creationId xmlns:a16="http://schemas.microsoft.com/office/drawing/2014/main" id="{3A37A928-BBB1-41C2-B73D-A7E0D9483DA8}"/>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0" name="テキスト ボックス 609">
          <a:extLst>
            <a:ext uri="{FF2B5EF4-FFF2-40B4-BE49-F238E27FC236}">
              <a16:creationId xmlns:a16="http://schemas.microsoft.com/office/drawing/2014/main" id="{0DC89CC0-776E-4794-A408-ABC3625BE5D4}"/>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1" name="直線コネクタ 610">
          <a:extLst>
            <a:ext uri="{FF2B5EF4-FFF2-40B4-BE49-F238E27FC236}">
              <a16:creationId xmlns:a16="http://schemas.microsoft.com/office/drawing/2014/main" id="{95CACFAE-D1D5-4003-9522-7949B32A4DED}"/>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2" name="テキスト ボックス 611">
          <a:extLst>
            <a:ext uri="{FF2B5EF4-FFF2-40B4-BE49-F238E27FC236}">
              <a16:creationId xmlns:a16="http://schemas.microsoft.com/office/drawing/2014/main" id="{3F7721BB-D8B9-4DE9-BE5D-31A67C0E5C5D}"/>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3" name="直線コネクタ 612">
          <a:extLst>
            <a:ext uri="{FF2B5EF4-FFF2-40B4-BE49-F238E27FC236}">
              <a16:creationId xmlns:a16="http://schemas.microsoft.com/office/drawing/2014/main" id="{6211C907-A855-4915-BF9D-132AB62CED08}"/>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4" name="テキスト ボックス 613">
          <a:extLst>
            <a:ext uri="{FF2B5EF4-FFF2-40B4-BE49-F238E27FC236}">
              <a16:creationId xmlns:a16="http://schemas.microsoft.com/office/drawing/2014/main" id="{33FED70A-4669-4C6D-8D6D-5474EE28134D}"/>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5" name="直線コネクタ 614">
          <a:extLst>
            <a:ext uri="{FF2B5EF4-FFF2-40B4-BE49-F238E27FC236}">
              <a16:creationId xmlns:a16="http://schemas.microsoft.com/office/drawing/2014/main" id="{18890DB2-5201-4C2D-B746-01012068BF46}"/>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6" name="テキスト ボックス 615">
          <a:extLst>
            <a:ext uri="{FF2B5EF4-FFF2-40B4-BE49-F238E27FC236}">
              <a16:creationId xmlns:a16="http://schemas.microsoft.com/office/drawing/2014/main" id="{149169C6-E0EB-425B-BA25-41CAEA6508F5}"/>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7" name="直線コネクタ 616">
          <a:extLst>
            <a:ext uri="{FF2B5EF4-FFF2-40B4-BE49-F238E27FC236}">
              <a16:creationId xmlns:a16="http://schemas.microsoft.com/office/drawing/2014/main" id="{79E9B112-3323-4E09-B143-B7564C131CBF}"/>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8" name="テキスト ボックス 617">
          <a:extLst>
            <a:ext uri="{FF2B5EF4-FFF2-40B4-BE49-F238E27FC236}">
              <a16:creationId xmlns:a16="http://schemas.microsoft.com/office/drawing/2014/main" id="{08081A5C-F59F-4AEC-925E-FFB680493AB3}"/>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9" name="直線コネクタ 618">
          <a:extLst>
            <a:ext uri="{FF2B5EF4-FFF2-40B4-BE49-F238E27FC236}">
              <a16:creationId xmlns:a16="http://schemas.microsoft.com/office/drawing/2014/main" id="{E3AA86E9-D9E7-47B0-8D7E-A7B0139B913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庁舎】&#10;有形固定資産減価償却率グラフ枠">
          <a:extLst>
            <a:ext uri="{FF2B5EF4-FFF2-40B4-BE49-F238E27FC236}">
              <a16:creationId xmlns:a16="http://schemas.microsoft.com/office/drawing/2014/main" id="{9869C043-25B3-43FE-BFFC-247AE5B3F3C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621" name="直線コネクタ 620">
          <a:extLst>
            <a:ext uri="{FF2B5EF4-FFF2-40B4-BE49-F238E27FC236}">
              <a16:creationId xmlns:a16="http://schemas.microsoft.com/office/drawing/2014/main" id="{E29411E1-E13B-4A8C-B590-C4D6E37E8449}"/>
            </a:ext>
          </a:extLst>
        </xdr:cNvPr>
        <xdr:cNvCxnSpPr/>
      </xdr:nvCxnSpPr>
      <xdr:spPr>
        <a:xfrm flipV="1">
          <a:off x="14696439" y="16275867"/>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622" name="【庁舎】&#10;有形固定資産減価償却率最小値テキスト">
          <a:extLst>
            <a:ext uri="{FF2B5EF4-FFF2-40B4-BE49-F238E27FC236}">
              <a16:creationId xmlns:a16="http://schemas.microsoft.com/office/drawing/2014/main" id="{7F9D5EB6-5BDC-4AF2-AE0D-0418A06F9513}"/>
            </a:ext>
          </a:extLst>
        </xdr:cNvPr>
        <xdr:cNvSpPr txBox="1"/>
      </xdr:nvSpPr>
      <xdr:spPr>
        <a:xfrm>
          <a:off x="14735175" y="1778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623" name="直線コネクタ 622">
          <a:extLst>
            <a:ext uri="{FF2B5EF4-FFF2-40B4-BE49-F238E27FC236}">
              <a16:creationId xmlns:a16="http://schemas.microsoft.com/office/drawing/2014/main" id="{6125F748-97AE-41A9-9C28-C791E62A4DA4}"/>
            </a:ext>
          </a:extLst>
        </xdr:cNvPr>
        <xdr:cNvCxnSpPr/>
      </xdr:nvCxnSpPr>
      <xdr:spPr>
        <a:xfrm>
          <a:off x="14611350" y="177829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624" name="【庁舎】&#10;有形固定資産減価償却率最大値テキスト">
          <a:extLst>
            <a:ext uri="{FF2B5EF4-FFF2-40B4-BE49-F238E27FC236}">
              <a16:creationId xmlns:a16="http://schemas.microsoft.com/office/drawing/2014/main" id="{EB93D8A7-16D4-47EA-89A6-523A7CAEF33C}"/>
            </a:ext>
          </a:extLst>
        </xdr:cNvPr>
        <xdr:cNvSpPr txBox="1"/>
      </xdr:nvSpPr>
      <xdr:spPr>
        <a:xfrm>
          <a:off x="14735175" y="16051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625" name="直線コネクタ 624">
          <a:extLst>
            <a:ext uri="{FF2B5EF4-FFF2-40B4-BE49-F238E27FC236}">
              <a16:creationId xmlns:a16="http://schemas.microsoft.com/office/drawing/2014/main" id="{710C14C3-99C7-433A-9A54-52357CBFCC8C}"/>
            </a:ext>
          </a:extLst>
        </xdr:cNvPr>
        <xdr:cNvCxnSpPr/>
      </xdr:nvCxnSpPr>
      <xdr:spPr>
        <a:xfrm>
          <a:off x="14611350" y="162758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80571</xdr:rowOff>
    </xdr:from>
    <xdr:ext cx="405111" cy="259045"/>
    <xdr:sp macro="" textlink="">
      <xdr:nvSpPr>
        <xdr:cNvPr id="626" name="【庁舎】&#10;有形固定資産減価償却率平均値テキスト">
          <a:extLst>
            <a:ext uri="{FF2B5EF4-FFF2-40B4-BE49-F238E27FC236}">
              <a16:creationId xmlns:a16="http://schemas.microsoft.com/office/drawing/2014/main" id="{EC090D5F-4C8E-4ECD-B9CB-1D3C0886CE87}"/>
            </a:ext>
          </a:extLst>
        </xdr:cNvPr>
        <xdr:cNvSpPr txBox="1"/>
      </xdr:nvSpPr>
      <xdr:spPr>
        <a:xfrm>
          <a:off x="14735175" y="16885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627" name="フローチャート: 判断 626">
          <a:extLst>
            <a:ext uri="{FF2B5EF4-FFF2-40B4-BE49-F238E27FC236}">
              <a16:creationId xmlns:a16="http://schemas.microsoft.com/office/drawing/2014/main" id="{4B563F80-DD35-40B8-BD03-437D55943212}"/>
            </a:ext>
          </a:extLst>
        </xdr:cNvPr>
        <xdr:cNvSpPr/>
      </xdr:nvSpPr>
      <xdr:spPr>
        <a:xfrm>
          <a:off x="14649450" y="169074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628" name="フローチャート: 判断 627">
          <a:extLst>
            <a:ext uri="{FF2B5EF4-FFF2-40B4-BE49-F238E27FC236}">
              <a16:creationId xmlns:a16="http://schemas.microsoft.com/office/drawing/2014/main" id="{E990BE51-F371-4952-A564-DF2A3CA296DD}"/>
            </a:ext>
          </a:extLst>
        </xdr:cNvPr>
        <xdr:cNvSpPr/>
      </xdr:nvSpPr>
      <xdr:spPr>
        <a:xfrm>
          <a:off x="13887450" y="168894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29" name="フローチャート: 判断 628">
          <a:extLst>
            <a:ext uri="{FF2B5EF4-FFF2-40B4-BE49-F238E27FC236}">
              <a16:creationId xmlns:a16="http://schemas.microsoft.com/office/drawing/2014/main" id="{6B8C5CAC-C9D0-4A36-88F0-FE6873C50AA1}"/>
            </a:ext>
          </a:extLst>
        </xdr:cNvPr>
        <xdr:cNvSpPr/>
      </xdr:nvSpPr>
      <xdr:spPr>
        <a:xfrm>
          <a:off x="13096875" y="170186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630" name="フローチャート: 判断 629">
          <a:extLst>
            <a:ext uri="{FF2B5EF4-FFF2-40B4-BE49-F238E27FC236}">
              <a16:creationId xmlns:a16="http://schemas.microsoft.com/office/drawing/2014/main" id="{B20C5545-4F40-430C-AB20-110ED69AED44}"/>
            </a:ext>
          </a:extLst>
        </xdr:cNvPr>
        <xdr:cNvSpPr/>
      </xdr:nvSpPr>
      <xdr:spPr>
        <a:xfrm>
          <a:off x="12296775" y="170120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111942</xdr:rowOff>
    </xdr:from>
    <xdr:to>
      <xdr:col>67</xdr:col>
      <xdr:colOff>101600</xdr:colOff>
      <xdr:row>105</xdr:row>
      <xdr:rowOff>42092</xdr:rowOff>
    </xdr:to>
    <xdr:sp macro="" textlink="">
      <xdr:nvSpPr>
        <xdr:cNvPr id="631" name="フローチャート: 判断 630">
          <a:extLst>
            <a:ext uri="{FF2B5EF4-FFF2-40B4-BE49-F238E27FC236}">
              <a16:creationId xmlns:a16="http://schemas.microsoft.com/office/drawing/2014/main" id="{C9F2937E-80B0-45B3-9F22-5CBE5E7E8D21}"/>
            </a:ext>
          </a:extLst>
        </xdr:cNvPr>
        <xdr:cNvSpPr/>
      </xdr:nvSpPr>
      <xdr:spPr>
        <a:xfrm>
          <a:off x="11487150" y="170854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5593599A-A5AB-4700-B5D8-D67347F6683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A4382A76-39D0-45BF-B601-6C5025D7770B}"/>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882E3DC5-8FC7-4580-9620-7DC2C77AC48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D695FE64-A5B9-4A40-A2E4-237DB86D54DD}"/>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231F8EB4-DF19-41C5-8462-B0CE0FC0A72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107</xdr:row>
      <xdr:rowOff>38463</xdr:rowOff>
    </xdr:from>
    <xdr:to>
      <xdr:col>72</xdr:col>
      <xdr:colOff>38100</xdr:colOff>
      <xdr:row>107</xdr:row>
      <xdr:rowOff>140063</xdr:rowOff>
    </xdr:to>
    <xdr:sp macro="" textlink="">
      <xdr:nvSpPr>
        <xdr:cNvPr id="637" name="楕円 636">
          <a:extLst>
            <a:ext uri="{FF2B5EF4-FFF2-40B4-BE49-F238E27FC236}">
              <a16:creationId xmlns:a16="http://schemas.microsoft.com/office/drawing/2014/main" id="{0CA540B3-9BB8-4C86-B624-AE0CF2553D57}"/>
            </a:ext>
          </a:extLst>
        </xdr:cNvPr>
        <xdr:cNvSpPr/>
      </xdr:nvSpPr>
      <xdr:spPr>
        <a:xfrm>
          <a:off x="12296775" y="175263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30859</xdr:rowOff>
    </xdr:from>
    <xdr:ext cx="405111" cy="259045"/>
    <xdr:sp macro="" textlink="">
      <xdr:nvSpPr>
        <xdr:cNvPr id="638" name="n_1aveValue【庁舎】&#10;有形固定資産減価償却率">
          <a:extLst>
            <a:ext uri="{FF2B5EF4-FFF2-40B4-BE49-F238E27FC236}">
              <a16:creationId xmlns:a16="http://schemas.microsoft.com/office/drawing/2014/main" id="{F9E73F8E-187F-4D0E-96C8-A22AF5418B25}"/>
            </a:ext>
          </a:extLst>
        </xdr:cNvPr>
        <xdr:cNvSpPr txBox="1"/>
      </xdr:nvSpPr>
      <xdr:spPr>
        <a:xfrm>
          <a:off x="13745219" y="166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39" name="n_2aveValue【庁舎】&#10;有形固定資産減価償却率">
          <a:extLst>
            <a:ext uri="{FF2B5EF4-FFF2-40B4-BE49-F238E27FC236}">
              <a16:creationId xmlns:a16="http://schemas.microsoft.com/office/drawing/2014/main" id="{B454A01F-890B-488E-BFE6-AB5ACE255D93}"/>
            </a:ext>
          </a:extLst>
        </xdr:cNvPr>
        <xdr:cNvSpPr txBox="1"/>
      </xdr:nvSpPr>
      <xdr:spPr>
        <a:xfrm>
          <a:off x="12964169" y="1679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640" name="n_3aveValue【庁舎】&#10;有形固定資産減価償却率">
          <a:extLst>
            <a:ext uri="{FF2B5EF4-FFF2-40B4-BE49-F238E27FC236}">
              <a16:creationId xmlns:a16="http://schemas.microsoft.com/office/drawing/2014/main" id="{B901FC46-C587-47D3-8B5B-1F4A4BF5E2A1}"/>
            </a:ext>
          </a:extLst>
        </xdr:cNvPr>
        <xdr:cNvSpPr txBox="1"/>
      </xdr:nvSpPr>
      <xdr:spPr>
        <a:xfrm>
          <a:off x="12164069" y="1679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641" name="n_4aveValue【庁舎】&#10;有形固定資産減価償却率">
          <a:extLst>
            <a:ext uri="{FF2B5EF4-FFF2-40B4-BE49-F238E27FC236}">
              <a16:creationId xmlns:a16="http://schemas.microsoft.com/office/drawing/2014/main" id="{68BA8CCB-DA01-4258-8E01-53A8E26F33F2}"/>
            </a:ext>
          </a:extLst>
        </xdr:cNvPr>
        <xdr:cNvSpPr txBox="1"/>
      </xdr:nvSpPr>
      <xdr:spPr>
        <a:xfrm>
          <a:off x="11354444" y="1686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131190</xdr:rowOff>
    </xdr:from>
    <xdr:ext cx="405111" cy="259045"/>
    <xdr:sp macro="" textlink="">
      <xdr:nvSpPr>
        <xdr:cNvPr id="642" name="n_3mainValue【庁舎】&#10;有形固定資産減価償却率">
          <a:extLst>
            <a:ext uri="{FF2B5EF4-FFF2-40B4-BE49-F238E27FC236}">
              <a16:creationId xmlns:a16="http://schemas.microsoft.com/office/drawing/2014/main" id="{51DB6B10-06A2-4836-A8C5-CE6C326E24CD}"/>
            </a:ext>
          </a:extLst>
        </xdr:cNvPr>
        <xdr:cNvSpPr txBox="1"/>
      </xdr:nvSpPr>
      <xdr:spPr>
        <a:xfrm>
          <a:off x="12164069" y="176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a:extLst>
            <a:ext uri="{FF2B5EF4-FFF2-40B4-BE49-F238E27FC236}">
              <a16:creationId xmlns:a16="http://schemas.microsoft.com/office/drawing/2014/main" id="{3753C9C9-514A-4B2B-A9CA-A612A2A6C9D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a:extLst>
            <a:ext uri="{FF2B5EF4-FFF2-40B4-BE49-F238E27FC236}">
              <a16:creationId xmlns:a16="http://schemas.microsoft.com/office/drawing/2014/main" id="{49780056-8E39-4762-9D29-2830F9E1FED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a:extLst>
            <a:ext uri="{FF2B5EF4-FFF2-40B4-BE49-F238E27FC236}">
              <a16:creationId xmlns:a16="http://schemas.microsoft.com/office/drawing/2014/main" id="{D3BC0C09-2EC4-470F-BED5-C0EE81E8E537}"/>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a:extLst>
            <a:ext uri="{FF2B5EF4-FFF2-40B4-BE49-F238E27FC236}">
              <a16:creationId xmlns:a16="http://schemas.microsoft.com/office/drawing/2014/main" id="{46D68B83-5C9F-404B-8F0A-C494C6E81297}"/>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a:extLst>
            <a:ext uri="{FF2B5EF4-FFF2-40B4-BE49-F238E27FC236}">
              <a16:creationId xmlns:a16="http://schemas.microsoft.com/office/drawing/2014/main" id="{3B460D4F-B603-4810-BF2B-4BE88DA00D27}"/>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a:extLst>
            <a:ext uri="{FF2B5EF4-FFF2-40B4-BE49-F238E27FC236}">
              <a16:creationId xmlns:a16="http://schemas.microsoft.com/office/drawing/2014/main" id="{A7A2D50E-9B5E-4EE3-9F59-7BD61F06253A}"/>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a:extLst>
            <a:ext uri="{FF2B5EF4-FFF2-40B4-BE49-F238E27FC236}">
              <a16:creationId xmlns:a16="http://schemas.microsoft.com/office/drawing/2014/main" id="{00909F87-63BA-4212-A0CE-C2D0B11052F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a:extLst>
            <a:ext uri="{FF2B5EF4-FFF2-40B4-BE49-F238E27FC236}">
              <a16:creationId xmlns:a16="http://schemas.microsoft.com/office/drawing/2014/main" id="{86E58EF8-95F0-483B-9481-B7A8B78A6E12}"/>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1" name="テキスト ボックス 650">
          <a:extLst>
            <a:ext uri="{FF2B5EF4-FFF2-40B4-BE49-F238E27FC236}">
              <a16:creationId xmlns:a16="http://schemas.microsoft.com/office/drawing/2014/main" id="{2501EF40-1964-42CF-B434-D89E12D26DF1}"/>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2" name="直線コネクタ 651">
          <a:extLst>
            <a:ext uri="{FF2B5EF4-FFF2-40B4-BE49-F238E27FC236}">
              <a16:creationId xmlns:a16="http://schemas.microsoft.com/office/drawing/2014/main" id="{987230FF-DB4C-4009-AB47-5B4AF7B57C80}"/>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3" name="直線コネクタ 652">
          <a:extLst>
            <a:ext uri="{FF2B5EF4-FFF2-40B4-BE49-F238E27FC236}">
              <a16:creationId xmlns:a16="http://schemas.microsoft.com/office/drawing/2014/main" id="{7F653AC1-A994-4EF9-BA0B-F99172490663}"/>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34D32F09-DF63-4848-BC0B-F65D489C39A0}"/>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5" name="直線コネクタ 654">
          <a:extLst>
            <a:ext uri="{FF2B5EF4-FFF2-40B4-BE49-F238E27FC236}">
              <a16:creationId xmlns:a16="http://schemas.microsoft.com/office/drawing/2014/main" id="{A43E60AE-80C6-498B-AA25-D7C41BC86171}"/>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6" name="テキスト ボックス 655">
          <a:extLst>
            <a:ext uri="{FF2B5EF4-FFF2-40B4-BE49-F238E27FC236}">
              <a16:creationId xmlns:a16="http://schemas.microsoft.com/office/drawing/2014/main" id="{209D473E-38C3-4697-9EFE-B1843A6246C5}"/>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7" name="直線コネクタ 656">
          <a:extLst>
            <a:ext uri="{FF2B5EF4-FFF2-40B4-BE49-F238E27FC236}">
              <a16:creationId xmlns:a16="http://schemas.microsoft.com/office/drawing/2014/main" id="{DAAE3065-7729-4334-ADD2-15D3847C6AF6}"/>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8" name="テキスト ボックス 657">
          <a:extLst>
            <a:ext uri="{FF2B5EF4-FFF2-40B4-BE49-F238E27FC236}">
              <a16:creationId xmlns:a16="http://schemas.microsoft.com/office/drawing/2014/main" id="{A967380F-8EB6-4962-A2BD-DB9EE96931B1}"/>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9" name="直線コネクタ 658">
          <a:extLst>
            <a:ext uri="{FF2B5EF4-FFF2-40B4-BE49-F238E27FC236}">
              <a16:creationId xmlns:a16="http://schemas.microsoft.com/office/drawing/2014/main" id="{844054AB-07DE-4FB6-8650-C588FA9BCE32}"/>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0" name="テキスト ボックス 659">
          <a:extLst>
            <a:ext uri="{FF2B5EF4-FFF2-40B4-BE49-F238E27FC236}">
              <a16:creationId xmlns:a16="http://schemas.microsoft.com/office/drawing/2014/main" id="{34FBFFCF-D4CA-4CC9-997A-52A03E871F6C}"/>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1" name="直線コネクタ 660">
          <a:extLst>
            <a:ext uri="{FF2B5EF4-FFF2-40B4-BE49-F238E27FC236}">
              <a16:creationId xmlns:a16="http://schemas.microsoft.com/office/drawing/2014/main" id="{115D191C-0C31-4EC1-BA80-DA54D60AD108}"/>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2" name="テキスト ボックス 661">
          <a:extLst>
            <a:ext uri="{FF2B5EF4-FFF2-40B4-BE49-F238E27FC236}">
              <a16:creationId xmlns:a16="http://schemas.microsoft.com/office/drawing/2014/main" id="{6ADE9293-D29E-4B76-8B4F-1B3D9C3C7E3F}"/>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3" name="直線コネクタ 662">
          <a:extLst>
            <a:ext uri="{FF2B5EF4-FFF2-40B4-BE49-F238E27FC236}">
              <a16:creationId xmlns:a16="http://schemas.microsoft.com/office/drawing/2014/main" id="{B4E7305F-3284-4322-92A3-DAA484D01CC4}"/>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4" name="テキスト ボックス 663">
          <a:extLst>
            <a:ext uri="{FF2B5EF4-FFF2-40B4-BE49-F238E27FC236}">
              <a16:creationId xmlns:a16="http://schemas.microsoft.com/office/drawing/2014/main" id="{25802C47-FECC-4F88-B8A7-67448E9A11BE}"/>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5" name="直線コネクタ 664">
          <a:extLst>
            <a:ext uri="{FF2B5EF4-FFF2-40B4-BE49-F238E27FC236}">
              <a16:creationId xmlns:a16="http://schemas.microsoft.com/office/drawing/2014/main" id="{7132BF07-6E9E-4D24-8C01-70EC988628A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6" name="テキスト ボックス 665">
          <a:extLst>
            <a:ext uri="{FF2B5EF4-FFF2-40B4-BE49-F238E27FC236}">
              <a16:creationId xmlns:a16="http://schemas.microsoft.com/office/drawing/2014/main" id="{026D586B-27EE-4CD4-B37A-8927CF2ADCD2}"/>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7" name="【庁舎】&#10;一人当たり面積グラフ枠">
          <a:extLst>
            <a:ext uri="{FF2B5EF4-FFF2-40B4-BE49-F238E27FC236}">
              <a16:creationId xmlns:a16="http://schemas.microsoft.com/office/drawing/2014/main" id="{40FE33ED-5C52-4F4E-87F2-5C4D23B0C9AB}"/>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668" name="直線コネクタ 667">
          <a:extLst>
            <a:ext uri="{FF2B5EF4-FFF2-40B4-BE49-F238E27FC236}">
              <a16:creationId xmlns:a16="http://schemas.microsoft.com/office/drawing/2014/main" id="{4FA7D0E7-8A2D-4616-9856-2E16B876A084}"/>
            </a:ext>
          </a:extLst>
        </xdr:cNvPr>
        <xdr:cNvCxnSpPr/>
      </xdr:nvCxnSpPr>
      <xdr:spPr>
        <a:xfrm flipV="1">
          <a:off x="19954239" y="1621046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669" name="【庁舎】&#10;一人当たり面積最小値テキスト">
          <a:extLst>
            <a:ext uri="{FF2B5EF4-FFF2-40B4-BE49-F238E27FC236}">
              <a16:creationId xmlns:a16="http://schemas.microsoft.com/office/drawing/2014/main" id="{8ABFF2B8-1FED-4087-98CB-E5D056295FEF}"/>
            </a:ext>
          </a:extLst>
        </xdr:cNvPr>
        <xdr:cNvSpPr txBox="1"/>
      </xdr:nvSpPr>
      <xdr:spPr>
        <a:xfrm>
          <a:off x="19992975" y="1773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670" name="直線コネクタ 669">
          <a:extLst>
            <a:ext uri="{FF2B5EF4-FFF2-40B4-BE49-F238E27FC236}">
              <a16:creationId xmlns:a16="http://schemas.microsoft.com/office/drawing/2014/main" id="{F33F40F3-285C-43AC-B6C5-7372EA9B9802}"/>
            </a:ext>
          </a:extLst>
        </xdr:cNvPr>
        <xdr:cNvCxnSpPr/>
      </xdr:nvCxnSpPr>
      <xdr:spPr>
        <a:xfrm>
          <a:off x="19878675" y="177339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671" name="【庁舎】&#10;一人当たり面積最大値テキスト">
          <a:extLst>
            <a:ext uri="{FF2B5EF4-FFF2-40B4-BE49-F238E27FC236}">
              <a16:creationId xmlns:a16="http://schemas.microsoft.com/office/drawing/2014/main" id="{E2923A75-24CA-42B7-B1DC-8A9C46915E0F}"/>
            </a:ext>
          </a:extLst>
        </xdr:cNvPr>
        <xdr:cNvSpPr txBox="1"/>
      </xdr:nvSpPr>
      <xdr:spPr>
        <a:xfrm>
          <a:off x="19992975" y="1598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672" name="直線コネクタ 671">
          <a:extLst>
            <a:ext uri="{FF2B5EF4-FFF2-40B4-BE49-F238E27FC236}">
              <a16:creationId xmlns:a16="http://schemas.microsoft.com/office/drawing/2014/main" id="{F7C684D9-8C80-494B-950D-56362D9EA2D1}"/>
            </a:ext>
          </a:extLst>
        </xdr:cNvPr>
        <xdr:cNvCxnSpPr/>
      </xdr:nvCxnSpPr>
      <xdr:spPr>
        <a:xfrm>
          <a:off x="19878675" y="162104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673" name="【庁舎】&#10;一人当たり面積平均値テキスト">
          <a:extLst>
            <a:ext uri="{FF2B5EF4-FFF2-40B4-BE49-F238E27FC236}">
              <a16:creationId xmlns:a16="http://schemas.microsoft.com/office/drawing/2014/main" id="{FBBE9073-8D08-4491-B796-E3EFADB71490}"/>
            </a:ext>
          </a:extLst>
        </xdr:cNvPr>
        <xdr:cNvSpPr txBox="1"/>
      </xdr:nvSpPr>
      <xdr:spPr>
        <a:xfrm>
          <a:off x="19992975" y="17305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674" name="フローチャート: 判断 673">
          <a:extLst>
            <a:ext uri="{FF2B5EF4-FFF2-40B4-BE49-F238E27FC236}">
              <a16:creationId xmlns:a16="http://schemas.microsoft.com/office/drawing/2014/main" id="{BF22500F-170C-4BEB-808E-481DBB6AF4C0}"/>
            </a:ext>
          </a:extLst>
        </xdr:cNvPr>
        <xdr:cNvSpPr/>
      </xdr:nvSpPr>
      <xdr:spPr>
        <a:xfrm>
          <a:off x="19897725" y="173272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675" name="フローチャート: 判断 674">
          <a:extLst>
            <a:ext uri="{FF2B5EF4-FFF2-40B4-BE49-F238E27FC236}">
              <a16:creationId xmlns:a16="http://schemas.microsoft.com/office/drawing/2014/main" id="{8D50EBA9-8346-4A45-8606-0B13261405A5}"/>
            </a:ext>
          </a:extLst>
        </xdr:cNvPr>
        <xdr:cNvSpPr/>
      </xdr:nvSpPr>
      <xdr:spPr>
        <a:xfrm>
          <a:off x="19154775" y="1734194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53158</xdr:rowOff>
    </xdr:from>
    <xdr:to>
      <xdr:col>107</xdr:col>
      <xdr:colOff>101600</xdr:colOff>
      <xdr:row>106</xdr:row>
      <xdr:rowOff>154758</xdr:rowOff>
    </xdr:to>
    <xdr:sp macro="" textlink="">
      <xdr:nvSpPr>
        <xdr:cNvPr id="676" name="フローチャート: 判断 675">
          <a:extLst>
            <a:ext uri="{FF2B5EF4-FFF2-40B4-BE49-F238E27FC236}">
              <a16:creationId xmlns:a16="http://schemas.microsoft.com/office/drawing/2014/main" id="{2C2CE75F-6055-4A14-B97F-FC11CE89FE33}"/>
            </a:ext>
          </a:extLst>
        </xdr:cNvPr>
        <xdr:cNvSpPr/>
      </xdr:nvSpPr>
      <xdr:spPr>
        <a:xfrm>
          <a:off x="18345150" y="173664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677" name="フローチャート: 判断 676">
          <a:extLst>
            <a:ext uri="{FF2B5EF4-FFF2-40B4-BE49-F238E27FC236}">
              <a16:creationId xmlns:a16="http://schemas.microsoft.com/office/drawing/2014/main" id="{BCC407D3-EF4A-4769-A11F-20902DF70293}"/>
            </a:ext>
          </a:extLst>
        </xdr:cNvPr>
        <xdr:cNvSpPr/>
      </xdr:nvSpPr>
      <xdr:spPr>
        <a:xfrm>
          <a:off x="17554575" y="173745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678" name="フローチャート: 判断 677">
          <a:extLst>
            <a:ext uri="{FF2B5EF4-FFF2-40B4-BE49-F238E27FC236}">
              <a16:creationId xmlns:a16="http://schemas.microsoft.com/office/drawing/2014/main" id="{98E63544-B55F-4632-A3A1-66FB23E9D7AA}"/>
            </a:ext>
          </a:extLst>
        </xdr:cNvPr>
        <xdr:cNvSpPr/>
      </xdr:nvSpPr>
      <xdr:spPr>
        <a:xfrm>
          <a:off x="16754475" y="173615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E7840BF-43C5-4342-BFA9-62223C16ED24}"/>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563C648-0DB4-4C53-9C48-AF0A18E7F642}"/>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4AD9C73B-B60C-4E00-9F29-73C09669F507}"/>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D6FC57DB-75B1-44D8-B412-2D34C0E9A2F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679C57A-7EC4-4112-BD11-ECB861343147}"/>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46627</xdr:rowOff>
    </xdr:from>
    <xdr:to>
      <xdr:col>102</xdr:col>
      <xdr:colOff>165100</xdr:colOff>
      <xdr:row>107</xdr:row>
      <xdr:rowOff>148227</xdr:rowOff>
    </xdr:to>
    <xdr:sp macro="" textlink="">
      <xdr:nvSpPr>
        <xdr:cNvPr id="684" name="楕円 683">
          <a:extLst>
            <a:ext uri="{FF2B5EF4-FFF2-40B4-BE49-F238E27FC236}">
              <a16:creationId xmlns:a16="http://schemas.microsoft.com/office/drawing/2014/main" id="{7560B754-BD41-4FAE-BF34-9F187BC8E4CA}"/>
            </a:ext>
          </a:extLst>
        </xdr:cNvPr>
        <xdr:cNvSpPr/>
      </xdr:nvSpPr>
      <xdr:spPr>
        <a:xfrm>
          <a:off x="17554575" y="175377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146793</xdr:rowOff>
    </xdr:from>
    <xdr:ext cx="469744" cy="259045"/>
    <xdr:sp macro="" textlink="">
      <xdr:nvSpPr>
        <xdr:cNvPr id="685" name="n_1aveValue【庁舎】&#10;一人当たり面積">
          <a:extLst>
            <a:ext uri="{FF2B5EF4-FFF2-40B4-BE49-F238E27FC236}">
              <a16:creationId xmlns:a16="http://schemas.microsoft.com/office/drawing/2014/main" id="{6E2ADC2C-12A9-4948-97F4-ABACD696339E}"/>
            </a:ext>
          </a:extLst>
        </xdr:cNvPr>
        <xdr:cNvSpPr txBox="1"/>
      </xdr:nvSpPr>
      <xdr:spPr>
        <a:xfrm>
          <a:off x="18983402" y="1711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171285</xdr:rowOff>
    </xdr:from>
    <xdr:ext cx="469744" cy="259045"/>
    <xdr:sp macro="" textlink="">
      <xdr:nvSpPr>
        <xdr:cNvPr id="686" name="n_2aveValue【庁舎】&#10;一人当たり面積">
          <a:extLst>
            <a:ext uri="{FF2B5EF4-FFF2-40B4-BE49-F238E27FC236}">
              <a16:creationId xmlns:a16="http://schemas.microsoft.com/office/drawing/2014/main" id="{B07090B3-7E3E-4B3B-82DD-CFB45E4EE1FC}"/>
            </a:ext>
          </a:extLst>
        </xdr:cNvPr>
        <xdr:cNvSpPr txBox="1"/>
      </xdr:nvSpPr>
      <xdr:spPr>
        <a:xfrm>
          <a:off x="18183302" y="1714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687" name="n_3aveValue【庁舎】&#10;一人当たり面積">
          <a:extLst>
            <a:ext uri="{FF2B5EF4-FFF2-40B4-BE49-F238E27FC236}">
              <a16:creationId xmlns:a16="http://schemas.microsoft.com/office/drawing/2014/main" id="{30527E2E-A93B-4865-99BF-C8E069CF4B82}"/>
            </a:ext>
          </a:extLst>
        </xdr:cNvPr>
        <xdr:cNvSpPr txBox="1"/>
      </xdr:nvSpPr>
      <xdr:spPr>
        <a:xfrm>
          <a:off x="17383202" y="1715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166388</xdr:rowOff>
    </xdr:from>
    <xdr:ext cx="469744" cy="259045"/>
    <xdr:sp macro="" textlink="">
      <xdr:nvSpPr>
        <xdr:cNvPr id="688" name="n_4aveValue【庁舎】&#10;一人当たり面積">
          <a:extLst>
            <a:ext uri="{FF2B5EF4-FFF2-40B4-BE49-F238E27FC236}">
              <a16:creationId xmlns:a16="http://schemas.microsoft.com/office/drawing/2014/main" id="{D658EC9B-7A57-4EB3-9475-86310BC1AD10}"/>
            </a:ext>
          </a:extLst>
        </xdr:cNvPr>
        <xdr:cNvSpPr txBox="1"/>
      </xdr:nvSpPr>
      <xdr:spPr>
        <a:xfrm>
          <a:off x="16592627" y="1713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139354</xdr:rowOff>
    </xdr:from>
    <xdr:ext cx="469744" cy="259045"/>
    <xdr:sp macro="" textlink="">
      <xdr:nvSpPr>
        <xdr:cNvPr id="689" name="n_3mainValue【庁舎】&#10;一人当たり面積">
          <a:extLst>
            <a:ext uri="{FF2B5EF4-FFF2-40B4-BE49-F238E27FC236}">
              <a16:creationId xmlns:a16="http://schemas.microsoft.com/office/drawing/2014/main" id="{E2F7FF79-EA10-4F6A-8A6F-AF65ADF6B830}"/>
            </a:ext>
          </a:extLst>
        </xdr:cNvPr>
        <xdr:cNvSpPr txBox="1"/>
      </xdr:nvSpPr>
      <xdr:spPr>
        <a:xfrm>
          <a:off x="17383202" y="1763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0" name="正方形/長方形 689">
          <a:extLst>
            <a:ext uri="{FF2B5EF4-FFF2-40B4-BE49-F238E27FC236}">
              <a16:creationId xmlns:a16="http://schemas.microsoft.com/office/drawing/2014/main" id="{66321181-2B97-4E7F-B1B6-894042F242B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1" name="正方形/長方形 690">
          <a:extLst>
            <a:ext uri="{FF2B5EF4-FFF2-40B4-BE49-F238E27FC236}">
              <a16:creationId xmlns:a16="http://schemas.microsoft.com/office/drawing/2014/main" id="{C067EE5C-8C17-4AE0-81F1-78D225EEA6D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2" name="テキスト ボックス 691">
          <a:extLst>
            <a:ext uri="{FF2B5EF4-FFF2-40B4-BE49-F238E27FC236}">
              <a16:creationId xmlns:a16="http://schemas.microsoft.com/office/drawing/2014/main" id="{1DD83807-332F-42AD-B7BE-1092AA180F98}"/>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市民交流センター建設工事に伴う市民会館及び図書館旧館の解体により、減価償却率において図書館は減少、市民会館は皆減となっている。</a:t>
          </a:r>
          <a:endParaRPr lang="ja-JP" altLang="ja-JP" sz="1400">
            <a:effectLst/>
          </a:endParaRPr>
        </a:p>
        <a:p>
          <a:r>
            <a:rPr kumimoji="1" lang="ja-JP" altLang="ja-JP" sz="1100">
              <a:solidFill>
                <a:schemeClr val="dk1"/>
              </a:solidFill>
              <a:effectLst/>
              <a:latin typeface="+mn-lt"/>
              <a:ea typeface="+mn-ea"/>
              <a:cs typeface="+mn-cs"/>
            </a:rPr>
            <a:t>図書館については市民交流センター内に新しい図書館を開設</a:t>
          </a:r>
          <a:r>
            <a:rPr kumimoji="1" lang="ja-JP" altLang="en-US" sz="1100">
              <a:solidFill>
                <a:srgbClr val="FF0000"/>
              </a:solidFill>
              <a:effectLst/>
              <a:latin typeface="+mn-lt"/>
              <a:ea typeface="+mn-ea"/>
              <a:cs typeface="+mn-cs"/>
            </a:rPr>
            <a:t>した</a:t>
          </a:r>
          <a:r>
            <a:rPr kumimoji="1" lang="ja-JP" altLang="ja-JP" sz="1100">
              <a:solidFill>
                <a:schemeClr val="dk1"/>
              </a:solidFill>
              <a:effectLst/>
              <a:latin typeface="+mn-lt"/>
              <a:ea typeface="+mn-ea"/>
              <a:cs typeface="+mn-cs"/>
            </a:rPr>
            <a:t>ことから、減価償却率は減少する</a:t>
          </a:r>
          <a:r>
            <a:rPr kumimoji="1" lang="ja-JP" altLang="en-US" sz="1100">
              <a:solidFill>
                <a:srgbClr val="FF0000"/>
              </a:solidFill>
              <a:effectLst/>
              <a:latin typeface="+mn-lt"/>
              <a:ea typeface="+mn-ea"/>
              <a:cs typeface="+mn-cs"/>
            </a:rPr>
            <a:t>見込み</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また、一般廃棄物処理施設についても令和３年度より清掃センター工場棟を解体しており、減価償却率が減少する見込みである。</a:t>
          </a:r>
          <a:endParaRPr lang="ja-JP" altLang="ja-JP" sz="1400">
            <a:effectLst/>
          </a:endParaRPr>
        </a:p>
        <a:p>
          <a:r>
            <a:rPr kumimoji="1" lang="ja-JP" altLang="ja-JP" sz="1100">
              <a:solidFill>
                <a:schemeClr val="dk1"/>
              </a:solidFill>
              <a:effectLst/>
              <a:latin typeface="+mn-lt"/>
              <a:ea typeface="+mn-ea"/>
              <a:cs typeface="+mn-cs"/>
            </a:rPr>
            <a:t>その他の施設については、計画的な修繕、更新による施設の長寿命化や施設の統廃合などを含めた適正管理を行っていく。</a:t>
          </a:r>
          <a:endParaRPr lang="ja-JP" altLang="ja-JP" sz="1400">
            <a:effectLst/>
          </a:endParaRPr>
        </a:p>
        <a:p>
          <a:r>
            <a:rPr kumimoji="1" lang="ja-JP" altLang="ja-JP" sz="1100">
              <a:solidFill>
                <a:schemeClr val="dk1"/>
              </a:solidFill>
              <a:effectLst/>
              <a:latin typeface="+mn-lt"/>
              <a:ea typeface="+mn-ea"/>
              <a:cs typeface="+mn-cs"/>
            </a:rPr>
            <a:t>なお、未整備となっている令和２年度以降の固定資産台帳について、早急に作成する予定である。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32,985
32,499
29.11
20,333,414
19,665,830
520,509
8,297,418
11,813,350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類似団体平均は上回っているものの、近年上昇傾向にあったものが新型コロナウイルス感染症の影響による地方税の減収などから、令和３年度に低下し、令和４年度も同水準となっている。</a:t>
          </a:r>
        </a:p>
        <a:p>
          <a:r>
            <a:rPr kumimoji="1" lang="ja-JP" altLang="en-US" sz="1300">
              <a:latin typeface="ＭＳ Ｐゴシック" panose="020B0600070205080204" pitchFamily="50" charset="-128"/>
              <a:ea typeface="ＭＳ Ｐゴシック" panose="020B0600070205080204" pitchFamily="50" charset="-128"/>
            </a:rPr>
            <a:t>　今後は新型コロナウイルス感染症の影響からの本格的な賑わいの回復など、必要な施策を確実に実施するとともに、歳出の徹底的な見直しや市税等の歳入の確保に努め、財政基盤の強化を図っていく。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40822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988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40822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643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77305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0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23585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23585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161472</xdr:rowOff>
    </xdr:from>
    <xdr:to>
      <xdr:col>23</xdr:col>
      <xdr:colOff>184150</xdr:colOff>
      <xdr:row>40</xdr:row>
      <xdr:rowOff>91622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歳入では、地方税が増となった一方、地方交付税や臨時財政対策債、地方特例交付金等の減により、経常一般財源の総額が前年度比</a:t>
          </a:r>
          <a:r>
            <a:rPr kumimoji="1" lang="en-US" altLang="ja-JP" sz="1100">
              <a:latin typeface="ＭＳ Ｐゴシック" panose="020B0600070205080204" pitchFamily="50" charset="-128"/>
              <a:ea typeface="ＭＳ Ｐゴシック" panose="020B0600070205080204" pitchFamily="50" charset="-128"/>
            </a:rPr>
            <a:t>335,310</a:t>
          </a:r>
          <a:r>
            <a:rPr kumimoji="1" lang="ja-JP" altLang="en-US" sz="1100">
              <a:latin typeface="ＭＳ Ｐゴシック" panose="020B0600070205080204" pitchFamily="50" charset="-128"/>
              <a:ea typeface="ＭＳ Ｐゴシック" panose="020B0600070205080204" pitchFamily="50" charset="-128"/>
            </a:rPr>
            <a:t>千円の大幅減となっている。歳出では、人件費の増や市民交流センターの供用開始に伴う管理費の皆増などにより、経常経費充当一般財源等の総額は前年度比</a:t>
          </a:r>
          <a:r>
            <a:rPr kumimoji="1" lang="en-US" altLang="ja-JP" sz="1100">
              <a:latin typeface="ＭＳ Ｐゴシック" panose="020B0600070205080204" pitchFamily="50" charset="-128"/>
              <a:ea typeface="ＭＳ Ｐゴシック" panose="020B0600070205080204" pitchFamily="50" charset="-128"/>
            </a:rPr>
            <a:t>366,647</a:t>
          </a:r>
          <a:r>
            <a:rPr kumimoji="1" lang="ja-JP" altLang="en-US" sz="1100">
              <a:latin typeface="ＭＳ Ｐゴシック" panose="020B0600070205080204" pitchFamily="50" charset="-128"/>
              <a:ea typeface="ＭＳ Ｐゴシック" panose="020B0600070205080204" pitchFamily="50" charset="-128"/>
            </a:rPr>
            <a:t>千円の大幅増となっている。</a:t>
          </a:r>
        </a:p>
        <a:p>
          <a:r>
            <a:rPr kumimoji="1" lang="ja-JP" altLang="en-US" sz="1100">
              <a:latin typeface="ＭＳ Ｐゴシック" panose="020B0600070205080204" pitchFamily="50" charset="-128"/>
              <a:ea typeface="ＭＳ Ｐゴシック" panose="020B0600070205080204" pitchFamily="50" charset="-128"/>
            </a:rPr>
            <a:t>　以上により、経常収支比率は前年度比</a:t>
          </a:r>
          <a:r>
            <a:rPr kumimoji="1" lang="en-US" altLang="ja-JP" sz="1100">
              <a:latin typeface="ＭＳ Ｐゴシック" panose="020B0600070205080204" pitchFamily="50" charset="-128"/>
              <a:ea typeface="ＭＳ Ｐゴシック" panose="020B0600070205080204" pitchFamily="50" charset="-128"/>
            </a:rPr>
            <a:t>7.4</a:t>
          </a:r>
          <a:r>
            <a:rPr kumimoji="1" lang="ja-JP" altLang="en-US" sz="1100">
              <a:latin typeface="ＭＳ Ｐゴシック" panose="020B0600070205080204" pitchFamily="50" charset="-128"/>
              <a:ea typeface="ＭＳ Ｐゴシック" panose="020B0600070205080204" pitchFamily="50" charset="-128"/>
            </a:rPr>
            <a:t>ポイント悪化したものの、令和２年度までの水準からは改善している。</a:t>
          </a:r>
        </a:p>
        <a:p>
          <a:r>
            <a:rPr kumimoji="1" lang="ja-JP" altLang="en-US" sz="1100">
              <a:latin typeface="ＭＳ Ｐゴシック" panose="020B0600070205080204" pitchFamily="50" charset="-128"/>
              <a:ea typeface="ＭＳ Ｐゴシック" panose="020B0600070205080204" pitchFamily="50" charset="-128"/>
            </a:rPr>
            <a:t>　今後は公債費のさらなる適正管理、人件費・投資的経費の抑制をはじめとした各種行政経費の削減など改善に努める。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133985</xdr:rowOff>
    </xdr:from>
    <xdr:to>
      <xdr:col>23</xdr:col>
      <xdr:colOff>133350</xdr:colOff>
      <xdr:row>63</xdr:row>
      <xdr:rowOff>66040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20985"/>
          <a:ext cx="838200" cy="4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133985</xdr:rowOff>
    </xdr:from>
    <xdr:to>
      <xdr:col>19</xdr:col>
      <xdr:colOff>133350</xdr:colOff>
      <xdr:row>63</xdr:row>
      <xdr:rowOff>72072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420985"/>
          <a:ext cx="889000" cy="45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98124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2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72072</xdr:rowOff>
    </xdr:from>
    <xdr:to>
      <xdr:col>15</xdr:col>
      <xdr:colOff>82550</xdr:colOff>
      <xdr:row>63</xdr:row>
      <xdr:rowOff>114300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7342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141922</xdr:rowOff>
    </xdr:from>
    <xdr:to>
      <xdr:col>15</xdr:col>
      <xdr:colOff>133350</xdr:colOff>
      <xdr:row>64</xdr:row>
      <xdr:rowOff>72072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635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15650"/>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54928</xdr:rowOff>
    </xdr:from>
    <xdr:to>
      <xdr:col>11</xdr:col>
      <xdr:colOff>82550</xdr:colOff>
      <xdr:row>64</xdr:row>
      <xdr:rowOff>156528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141305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136542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83185</xdr:rowOff>
    </xdr:from>
    <xdr:to>
      <xdr:col>19</xdr:col>
      <xdr:colOff>184150</xdr:colOff>
      <xdr:row>61</xdr:row>
      <xdr:rowOff>13335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23512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13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21272</xdr:rowOff>
    </xdr:from>
    <xdr:to>
      <xdr:col>15</xdr:col>
      <xdr:colOff>133350</xdr:colOff>
      <xdr:row>63</xdr:row>
      <xdr:rowOff>122872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133049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121285</xdr:rowOff>
    </xdr:from>
    <xdr:to>
      <xdr:col>7</xdr:col>
      <xdr:colOff>31750</xdr:colOff>
      <xdr:row>65</xdr:row>
      <xdr:rowOff>51435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36212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依然として類似団体平均は下回っているものの、人件費及び物件費の決算額は増加している。</a:t>
          </a:r>
        </a:p>
        <a:p>
          <a:r>
            <a:rPr kumimoji="1" lang="ja-JP" altLang="en-US" sz="1300">
              <a:latin typeface="ＭＳ Ｐゴシック" panose="020B0600070205080204" pitchFamily="50" charset="-128"/>
              <a:ea typeface="ＭＳ Ｐゴシック" panose="020B0600070205080204" pitchFamily="50" charset="-128"/>
            </a:rPr>
            <a:t>　人件費は退職者の増加による退職手当の増や、昇給による給与等の増などにより増加している。物件費は、新型コロナウイルスワクチン接種関連経費が減となった一方で、市民交流センター管理費やマイナンバーカード普及促進事業の皆増などにより増加している。</a:t>
          </a:r>
        </a:p>
        <a:p>
          <a:r>
            <a:rPr kumimoji="1" lang="ja-JP" altLang="en-US" sz="1300">
              <a:latin typeface="ＭＳ Ｐゴシック" panose="020B0600070205080204" pitchFamily="50" charset="-128"/>
              <a:ea typeface="ＭＳ Ｐゴシック" panose="020B0600070205080204" pitchFamily="50" charset="-128"/>
            </a:rPr>
            <a:t>　今後も人口減少対策に取り組むとともに、既存事業の見直し等による経費節減に努め、行政サービスの維持・向上を図っていく。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3606</xdr:rowOff>
    </xdr:from>
    <xdr:to>
      <xdr:col>23</xdr:col>
      <xdr:colOff>133350</xdr:colOff>
      <xdr:row>81</xdr:row>
      <xdr:rowOff>37832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91056"/>
          <a:ext cx="838200" cy="3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57383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44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160446</xdr:rowOff>
    </xdr:from>
    <xdr:to>
      <xdr:col>19</xdr:col>
      <xdr:colOff>133350</xdr:colOff>
      <xdr:row>81</xdr:row>
      <xdr:rowOff>3606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76446"/>
          <a:ext cx="889000" cy="1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155681</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117543</xdr:rowOff>
    </xdr:from>
    <xdr:to>
      <xdr:col>15</xdr:col>
      <xdr:colOff>82550</xdr:colOff>
      <xdr:row>80</xdr:row>
      <xdr:rowOff>160446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33543"/>
          <a:ext cx="889000" cy="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87396</xdr:rowOff>
    </xdr:from>
    <xdr:to>
      <xdr:col>15</xdr:col>
      <xdr:colOff>133350</xdr:colOff>
      <xdr:row>82</xdr:row>
      <xdr:rowOff>17546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2323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109457</xdr:rowOff>
    </xdr:from>
    <xdr:to>
      <xdr:col>11</xdr:col>
      <xdr:colOff>31750</xdr:colOff>
      <xdr:row>80</xdr:row>
      <xdr:rowOff>117543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25457"/>
          <a:ext cx="889000" cy="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13419</xdr:rowOff>
    </xdr:from>
    <xdr:to>
      <xdr:col>11</xdr:col>
      <xdr:colOff>82550</xdr:colOff>
      <xdr:row>81</xdr:row>
      <xdr:rowOff>115019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99796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783</xdr:rowOff>
    </xdr:from>
    <xdr:to>
      <xdr:col>7</xdr:col>
      <xdr:colOff>31750</xdr:colOff>
      <xdr:row>81</xdr:row>
      <xdr:rowOff>102383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87160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158482</xdr:rowOff>
    </xdr:from>
    <xdr:to>
      <xdr:col>23</xdr:col>
      <xdr:colOff>184150</xdr:colOff>
      <xdr:row>81</xdr:row>
      <xdr:rowOff>88632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7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3559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1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124256</xdr:rowOff>
    </xdr:from>
    <xdr:to>
      <xdr:col>19</xdr:col>
      <xdr:colOff>184150</xdr:colOff>
      <xdr:row>81</xdr:row>
      <xdr:rowOff>54406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64583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0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109646</xdr:rowOff>
    </xdr:from>
    <xdr:to>
      <xdr:col>15</xdr:col>
      <xdr:colOff>133350</xdr:colOff>
      <xdr:row>81</xdr:row>
      <xdr:rowOff>39796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2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49973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66743</xdr:rowOff>
    </xdr:from>
    <xdr:to>
      <xdr:col>11</xdr:col>
      <xdr:colOff>82550</xdr:colOff>
      <xdr:row>80</xdr:row>
      <xdr:rowOff>168343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8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7070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5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58657</xdr:rowOff>
    </xdr:from>
    <xdr:to>
      <xdr:col>7</xdr:col>
      <xdr:colOff>31750</xdr:colOff>
      <xdr:row>80</xdr:row>
      <xdr:rowOff>160257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170434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4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令和３年４月２日から令和４年４月１日の間の採用者のラスパイレス指数が低いことなどから前年度比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ポイントの減となっており、類似団体平均を下回っている。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今後も引き続き給与水準の適正化に努め、人件費の縮減を図る。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74271"/>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61686</xdr:rowOff>
    </xdr:from>
    <xdr:to>
      <xdr:col>81</xdr:col>
      <xdr:colOff>44450</xdr:colOff>
      <xdr:row>82</xdr:row>
      <xdr:rowOff>46264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3777686"/>
          <a:ext cx="838200" cy="3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82</xdr:row>
      <xdr:rowOff>46264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1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80736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0362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80736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1224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10886</xdr:rowOff>
    </xdr:from>
    <xdr:to>
      <xdr:col>81</xdr:col>
      <xdr:colOff>95250</xdr:colOff>
      <xdr:row>80</xdr:row>
      <xdr:rowOff>112486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103613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64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今後も、中期職員採用計画に沿って退職者数と同程度の補充を行っていくことから数値はほぼ横ばいで推移していくものと見込んでいる。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144569</xdr:rowOff>
    </xdr:from>
    <xdr:to>
      <xdr:col>81</xdr:col>
      <xdr:colOff>44450</xdr:colOff>
      <xdr:row>59</xdr:row>
      <xdr:rowOff>149394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60119"/>
          <a:ext cx="8382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163974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79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141351</xdr:rowOff>
    </xdr:from>
    <xdr:to>
      <xdr:col>77</xdr:col>
      <xdr:colOff>44450</xdr:colOff>
      <xdr:row>59</xdr:row>
      <xdr:rowOff>144569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56901"/>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102400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89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140546</xdr:rowOff>
    </xdr:from>
    <xdr:to>
      <xdr:col>72</xdr:col>
      <xdr:colOff>203200</xdr:colOff>
      <xdr:row>59</xdr:row>
      <xdr:rowOff>141351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56096"/>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39349</xdr:rowOff>
    </xdr:from>
    <xdr:to>
      <xdr:col>73</xdr:col>
      <xdr:colOff>44450</xdr:colOff>
      <xdr:row>60</xdr:row>
      <xdr:rowOff>140949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125726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136123</xdr:rowOff>
    </xdr:from>
    <xdr:to>
      <xdr:col>68</xdr:col>
      <xdr:colOff>152400</xdr:colOff>
      <xdr:row>59</xdr:row>
      <xdr:rowOff>140546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51673"/>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29294</xdr:rowOff>
    </xdr:from>
    <xdr:to>
      <xdr:col>68</xdr:col>
      <xdr:colOff>203200</xdr:colOff>
      <xdr:row>60</xdr:row>
      <xdr:rowOff>130894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115671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112454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98594</xdr:rowOff>
    </xdr:from>
    <xdr:to>
      <xdr:col>81</xdr:col>
      <xdr:colOff>95250</xdr:colOff>
      <xdr:row>60</xdr:row>
      <xdr:rowOff>28744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19871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93769</xdr:rowOff>
    </xdr:from>
    <xdr:to>
      <xdr:col>77</xdr:col>
      <xdr:colOff>95250</xdr:colOff>
      <xdr:row>60</xdr:row>
      <xdr:rowOff>23919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34096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78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90551</xdr:rowOff>
    </xdr:from>
    <xdr:to>
      <xdr:col>73</xdr:col>
      <xdr:colOff>44450</xdr:colOff>
      <xdr:row>60</xdr:row>
      <xdr:rowOff>20701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30878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7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89746</xdr:rowOff>
    </xdr:from>
    <xdr:to>
      <xdr:col>68</xdr:col>
      <xdr:colOff>203200</xdr:colOff>
      <xdr:row>60</xdr:row>
      <xdr:rowOff>19896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30073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85323</xdr:rowOff>
    </xdr:from>
    <xdr:to>
      <xdr:col>64</xdr:col>
      <xdr:colOff>152400</xdr:colOff>
      <xdr:row>60</xdr:row>
      <xdr:rowOff>15473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0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25650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6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公債費の適正管理を徹底してきたことにより、比率は年々減少傾向にある。</a:t>
          </a:r>
        </a:p>
        <a:p>
          <a:r>
            <a:rPr kumimoji="1" lang="ja-JP" altLang="en-US" sz="1300">
              <a:latin typeface="ＭＳ Ｐゴシック" panose="020B0600070205080204" pitchFamily="50" charset="-128"/>
              <a:ea typeface="ＭＳ Ｐゴシック" panose="020B0600070205080204" pitchFamily="50" charset="-128"/>
            </a:rPr>
            <a:t>　今後は小学校空調設備改修事業など、複数の大型投資事業を予定しているが、引き続き公債費の適正管理に努め、水準の維持・改善を図っていく。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102616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3595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102616</xdr:rowOff>
    </xdr:from>
    <xdr:to>
      <xdr:col>77</xdr:col>
      <xdr:colOff>44450</xdr:colOff>
      <xdr:row>43</xdr:row>
      <xdr:rowOff>27686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0351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27686</xdr:rowOff>
    </xdr:from>
    <xdr:to>
      <xdr:col>72</xdr:col>
      <xdr:colOff>203200</xdr:colOff>
      <xdr:row>43</xdr:row>
      <xdr:rowOff>133858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4000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133858</xdr:rowOff>
    </xdr:from>
    <xdr:to>
      <xdr:col>68</xdr:col>
      <xdr:colOff>152400</xdr:colOff>
      <xdr:row>44</xdr:row>
      <xdr:rowOff>10668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5062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51816</xdr:rowOff>
    </xdr:from>
    <xdr:to>
      <xdr:col>77</xdr:col>
      <xdr:colOff>95250</xdr:colOff>
      <xdr:row>42</xdr:row>
      <xdr:rowOff>153416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138193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3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148336</xdr:rowOff>
    </xdr:from>
    <xdr:to>
      <xdr:col>73</xdr:col>
      <xdr:colOff>44450</xdr:colOff>
      <xdr:row>43</xdr:row>
      <xdr:rowOff>78486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63263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83058</xdr:rowOff>
    </xdr:from>
    <xdr:to>
      <xdr:col>68</xdr:col>
      <xdr:colOff>203200</xdr:colOff>
      <xdr:row>44</xdr:row>
      <xdr:rowOff>13208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169435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131318</xdr:rowOff>
    </xdr:from>
    <xdr:to>
      <xdr:col>64</xdr:col>
      <xdr:colOff>152400</xdr:colOff>
      <xdr:row>44</xdr:row>
      <xdr:rowOff>61468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46245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これまでの徹底した公債費の適正管理などに加え、土地開発公社への無利子貸付の減少による充当可能基金額の増などから、改善傾向となっている。　</a:t>
          </a:r>
        </a:p>
        <a:p>
          <a:r>
            <a:rPr kumimoji="1" lang="ja-JP" altLang="en-US" sz="1300">
              <a:latin typeface="ＭＳ Ｐゴシック" panose="020B0600070205080204" pitchFamily="50" charset="-128"/>
              <a:ea typeface="ＭＳ Ｐゴシック" panose="020B0600070205080204" pitchFamily="50" charset="-128"/>
            </a:rPr>
            <a:t>　今後、水木しげる記念館再整備や公共施設の老朽化対応などに伴う市債借入が増加することにより、将来負担比率も増加することが見込まれるが、次世代への負担を少しでも軽減できるよう、引き続き公債費の適正管理や基金残高の維持、事業の効率的な実施に努め、より一層の財政健全化を図っ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136551</xdr:rowOff>
    </xdr:from>
    <xdr:to>
      <xdr:col>81</xdr:col>
      <xdr:colOff>44450</xdr:colOff>
      <xdr:row>20</xdr:row>
      <xdr:rowOff>81890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394101"/>
          <a:ext cx="838200" cy="1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166133</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94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81890</xdr:rowOff>
    </xdr:from>
    <xdr:to>
      <xdr:col>77</xdr:col>
      <xdr:colOff>44450</xdr:colOff>
      <xdr:row>21</xdr:row>
      <xdr:rowOff>40742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51089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40742</xdr:rowOff>
    </xdr:from>
    <xdr:to>
      <xdr:col>72</xdr:col>
      <xdr:colOff>203200</xdr:colOff>
      <xdr:row>21</xdr:row>
      <xdr:rowOff>72593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641192"/>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142240</xdr:rowOff>
    </xdr:from>
    <xdr:to>
      <xdr:col>73</xdr:col>
      <xdr:colOff>44450</xdr:colOff>
      <xdr:row>16</xdr:row>
      <xdr:rowOff>72390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82567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8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59081</xdr:rowOff>
    </xdr:from>
    <xdr:to>
      <xdr:col>68</xdr:col>
      <xdr:colOff>152400</xdr:colOff>
      <xdr:row>21</xdr:row>
      <xdr:rowOff>72593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659531"/>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30632</xdr:rowOff>
    </xdr:from>
    <xdr:to>
      <xdr:col>68</xdr:col>
      <xdr:colOff>203200</xdr:colOff>
      <xdr:row>16</xdr:row>
      <xdr:rowOff>132232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7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142409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4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22911</xdr:rowOff>
    </xdr:from>
    <xdr:to>
      <xdr:col>64</xdr:col>
      <xdr:colOff>152400</xdr:colOff>
      <xdr:row>16</xdr:row>
      <xdr:rowOff>124511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6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134688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85751</xdr:rowOff>
    </xdr:from>
    <xdr:to>
      <xdr:col>81</xdr:col>
      <xdr:colOff>95250</xdr:colOff>
      <xdr:row>20</xdr:row>
      <xdr:rowOff>15901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34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57828</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31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31090</xdr:rowOff>
    </xdr:from>
    <xdr:to>
      <xdr:col>77</xdr:col>
      <xdr:colOff>95250</xdr:colOff>
      <xdr:row>20</xdr:row>
      <xdr:rowOff>132690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4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117467</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546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161392</xdr:rowOff>
    </xdr:from>
    <xdr:to>
      <xdr:col>73</xdr:col>
      <xdr:colOff>44450</xdr:colOff>
      <xdr:row>21</xdr:row>
      <xdr:rowOff>91542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5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76319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67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21793</xdr:rowOff>
    </xdr:from>
    <xdr:to>
      <xdr:col>68</xdr:col>
      <xdr:colOff>203200</xdr:colOff>
      <xdr:row>21</xdr:row>
      <xdr:rowOff>123393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62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108170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7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8281</xdr:rowOff>
    </xdr:from>
    <xdr:to>
      <xdr:col>64</xdr:col>
      <xdr:colOff>152400</xdr:colOff>
      <xdr:row>21</xdr:row>
      <xdr:rowOff>109881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60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94658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69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32,985
32,499
29.11
20,333,414
19,665,830
520,509
8,297,418
11,813,350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分の職員数を新規採用職員で補充していることなどが、人件費の抑制につながっているものの、共済費や昇給による給与等が増加しており、また、歳入においては臨時財政対策債が大幅に減少したことから、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ポイントの増となっており、類似団体平均と比較しても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引き続き中期職員採用計画に基づき、人件費の適正管理に努めるとともに、財源の確保に努める。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136144</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83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136144</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083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37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37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近年、行財政改革における経常的経費抑制の取り組みや、公共施設への指定管理者制度導入などにより類似団体平均を下回っていたが、令和４年度は市民交流センター管理費の皆増などにより、前年度比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ポイントの増となり、類似団体平均との比較においても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引き続き既存事業の見直し等により経常経費の削減に努めるとともに、財源の確保に努める。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8732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87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55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型コロナウイルス感染症対策関連の給付金事業が減少したものの、物価高騰対策関連の給付金の皆増や生活保護費及び障がい者関連費、保育所関連費などが増となっていることなどから、依然として類似団体平均を</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今後も少子高齢化や医療の高度化による扶助費の増加が見込まれるが、物価高騰対策による生活再建支援、健康増進事業による健康寿命の延伸などに取り組むことで、増加傾向に歯止めをかけるよう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85090</xdr:rowOff>
    </xdr:from>
    <xdr:to>
      <xdr:col>24</xdr:col>
      <xdr:colOff>25400</xdr:colOff>
      <xdr:row>57</xdr:row>
      <xdr:rowOff>153670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57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27957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85090</xdr:rowOff>
    </xdr:from>
    <xdr:to>
      <xdr:col>19</xdr:col>
      <xdr:colOff>187325</xdr:colOff>
      <xdr:row>58</xdr:row>
      <xdr:rowOff>35560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577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35560</xdr:rowOff>
    </xdr:from>
    <xdr:to>
      <xdr:col>15</xdr:col>
      <xdr:colOff>98425</xdr:colOff>
      <xdr:row>58</xdr:row>
      <xdr:rowOff>81280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34290</xdr:rowOff>
    </xdr:from>
    <xdr:to>
      <xdr:col>15</xdr:col>
      <xdr:colOff>149225</xdr:colOff>
      <xdr:row>57</xdr:row>
      <xdr:rowOff>135890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146067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xdr:rowOff>
    </xdr:from>
    <xdr:to>
      <xdr:col>11</xdr:col>
      <xdr:colOff>9525</xdr:colOff>
      <xdr:row>58</xdr:row>
      <xdr:rowOff>81280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949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110490</xdr:rowOff>
    </xdr:from>
    <xdr:to>
      <xdr:col>11</xdr:col>
      <xdr:colOff>60325</xdr:colOff>
      <xdr:row>58</xdr:row>
      <xdr:rowOff>40640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50817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161307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102870</xdr:rowOff>
    </xdr:from>
    <xdr:to>
      <xdr:col>24</xdr:col>
      <xdr:colOff>76200</xdr:colOff>
      <xdr:row>58</xdr:row>
      <xdr:rowOff>33020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74947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34290</xdr:rowOff>
    </xdr:from>
    <xdr:to>
      <xdr:col>20</xdr:col>
      <xdr:colOff>38100</xdr:colOff>
      <xdr:row>57</xdr:row>
      <xdr:rowOff>135890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120667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156210</xdr:rowOff>
    </xdr:from>
    <xdr:to>
      <xdr:col>15</xdr:col>
      <xdr:colOff>149225</xdr:colOff>
      <xdr:row>58</xdr:row>
      <xdr:rowOff>86360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71137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30480</xdr:rowOff>
    </xdr:from>
    <xdr:to>
      <xdr:col>11</xdr:col>
      <xdr:colOff>60325</xdr:colOff>
      <xdr:row>58</xdr:row>
      <xdr:rowOff>132080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125730</xdr:rowOff>
    </xdr:from>
    <xdr:to>
      <xdr:col>6</xdr:col>
      <xdr:colOff>171450</xdr:colOff>
      <xdr:row>58</xdr:row>
      <xdr:rowOff>55880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40657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土地区画整理費特別会計への繰出金の皆減などにより、その他の経費は減少したものの、依然として類似団体平均を大きく上回っている。</a:t>
          </a:r>
        </a:p>
        <a:p>
          <a:r>
            <a:rPr kumimoji="1" lang="ja-JP" altLang="en-US" sz="1200">
              <a:latin typeface="ＭＳ Ｐゴシック" panose="020B0600070205080204" pitchFamily="50" charset="-128"/>
              <a:ea typeface="ＭＳ Ｐゴシック" panose="020B0600070205080204" pitchFamily="50" charset="-128"/>
            </a:rPr>
            <a:t>　国民健康保険、後期高齢者医療及び介護保険への繰出金については、健康増進事業などによる健康寿命の延伸を図ることで、下水道事業に対する繰出金については普通会計と同様に公債費の適正管理を継続することで、繰出金の抑制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67128</xdr:rowOff>
    </xdr:from>
    <xdr:to>
      <xdr:col>82</xdr:col>
      <xdr:colOff>107950</xdr:colOff>
      <xdr:row>60</xdr:row>
      <xdr:rowOff>154215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103541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13805</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67128</xdr:rowOff>
    </xdr:from>
    <xdr:to>
      <xdr:col>78</xdr:col>
      <xdr:colOff>69850</xdr:colOff>
      <xdr:row>61</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103541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69850</xdr:rowOff>
    </xdr:from>
    <xdr:to>
      <xdr:col>73</xdr:col>
      <xdr:colOff>180975</xdr:colOff>
      <xdr:row>61</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10528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91622</xdr:rowOff>
    </xdr:from>
    <xdr:to>
      <xdr:col>69</xdr:col>
      <xdr:colOff>92075</xdr:colOff>
      <xdr:row>61</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10550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60070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83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103415</xdr:rowOff>
    </xdr:from>
    <xdr:to>
      <xdr:col>82</xdr:col>
      <xdr:colOff>158750</xdr:colOff>
      <xdr:row>61</xdr:row>
      <xdr:rowOff>33565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75492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1036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16328</xdr:rowOff>
    </xdr:from>
    <xdr:to>
      <xdr:col>78</xdr:col>
      <xdr:colOff>120650</xdr:colOff>
      <xdr:row>60</xdr:row>
      <xdr:rowOff>117928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102705</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38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40822</xdr:rowOff>
    </xdr:from>
    <xdr:to>
      <xdr:col>69</xdr:col>
      <xdr:colOff>142875</xdr:colOff>
      <xdr:row>61</xdr:row>
      <xdr:rowOff>142422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127199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58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73478</xdr:rowOff>
    </xdr:from>
    <xdr:to>
      <xdr:col>65</xdr:col>
      <xdr:colOff>53975</xdr:colOff>
      <xdr:row>62</xdr:row>
      <xdr:rowOff>3628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5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159855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6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費用対効果の検証など、事業の見直しを継続してきたことにより類似団体平均を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引き続き既存事業の見直し等による経常経費の削減に努めていく。</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133858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1163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143002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1163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165862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17272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行財政改革を本格的に開始した平成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年度以降、投資的事業を厳選し、市債の発行を抑制する等、公債費の適正管理に努めており、その結果として、市債残高は平成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年度をピークに減少してきており、公債費についても平成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年度をピークに年々減少してきている。</a:t>
          </a:r>
        </a:p>
        <a:p>
          <a:r>
            <a:rPr kumimoji="1" lang="ja-JP" altLang="en-US" sz="1300">
              <a:latin typeface="ＭＳ Ｐゴシック" panose="020B0600070205080204" pitchFamily="50" charset="-128"/>
              <a:ea typeface="ＭＳ Ｐゴシック" panose="020B0600070205080204" pitchFamily="50" charset="-128"/>
            </a:rPr>
            <a:t>　令和４年度については、歳入において臨時財政対策債が大幅に減少したことから、前年度比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今後も市債発行や公債費の適正管理に努め、減少を図っていく。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42635</xdr:rowOff>
    </xdr:from>
    <xdr:to>
      <xdr:col>24</xdr:col>
      <xdr:colOff>25400</xdr:colOff>
      <xdr:row>75</xdr:row>
      <xdr:rowOff>97065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013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42635</xdr:rowOff>
    </xdr:from>
    <xdr:to>
      <xdr:col>19</xdr:col>
      <xdr:colOff>187325</xdr:colOff>
      <xdr:row>76</xdr:row>
      <xdr:rowOff>1814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01385"/>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1814</xdr:rowOff>
    </xdr:from>
    <xdr:to>
      <xdr:col>15</xdr:col>
      <xdr:colOff>98425</xdr:colOff>
      <xdr:row>76</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320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77</xdr:row>
      <xdr:rowOff>58964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191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10886</xdr:rowOff>
    </xdr:from>
    <xdr:to>
      <xdr:col>11</xdr:col>
      <xdr:colOff>60325</xdr:colOff>
      <xdr:row>78</xdr:row>
      <xdr:rowOff>112486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97263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140806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46265</xdr:rowOff>
    </xdr:from>
    <xdr:to>
      <xdr:col>24</xdr:col>
      <xdr:colOff>76200</xdr:colOff>
      <xdr:row>75</xdr:row>
      <xdr:rowOff>147864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62792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163285</xdr:rowOff>
    </xdr:from>
    <xdr:to>
      <xdr:col>20</xdr:col>
      <xdr:colOff>38100</xdr:colOff>
      <xdr:row>75</xdr:row>
      <xdr:rowOff>93435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103612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61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122465</xdr:rowOff>
    </xdr:from>
    <xdr:to>
      <xdr:col>15</xdr:col>
      <xdr:colOff>149225</xdr:colOff>
      <xdr:row>76</xdr:row>
      <xdr:rowOff>52614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62792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8164</xdr:rowOff>
    </xdr:from>
    <xdr:to>
      <xdr:col>6</xdr:col>
      <xdr:colOff>171450</xdr:colOff>
      <xdr:row>77</xdr:row>
      <xdr:rowOff>109764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119941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歳入は臨時財政対策債が大幅に減少したことを受け、公債費以外の経常収支比率も相対的に悪化し、類似団体平均を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既存事業の見直し等による経常経費削減、地方税等の歳入確保に努め、経常収支比率の改善を図っていく。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78</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74904"/>
          <a:ext cx="8382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77</xdr:row>
      <xdr:rowOff>161289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74904"/>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126001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15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77</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3583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583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37101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167403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103027</xdr:rowOff>
    </xdr:from>
    <xdr:to>
      <xdr:col>29</xdr:col>
      <xdr:colOff>127000</xdr:colOff>
      <xdr:row>18</xdr:row>
      <xdr:rowOff>107817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36752"/>
          <a:ext cx="647700" cy="4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64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107817</xdr:rowOff>
    </xdr:from>
    <xdr:to>
      <xdr:col>26</xdr:col>
      <xdr:colOff>50800</xdr:colOff>
      <xdr:row>18</xdr:row>
      <xdr:rowOff>116743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41542"/>
          <a:ext cx="698500" cy="8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101947</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92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116743</xdr:rowOff>
    </xdr:from>
    <xdr:to>
      <xdr:col>22</xdr:col>
      <xdr:colOff>114300</xdr:colOff>
      <xdr:row>18</xdr:row>
      <xdr:rowOff>126078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50468"/>
          <a:ext cx="698500" cy="9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142406</xdr:rowOff>
    </xdr:from>
    <xdr:to>
      <xdr:col>22</xdr:col>
      <xdr:colOff>165100</xdr:colOff>
      <xdr:row>18</xdr:row>
      <xdr:rowOff>72556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82733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116290</xdr:rowOff>
    </xdr:from>
    <xdr:to>
      <xdr:col>18</xdr:col>
      <xdr:colOff>177800</xdr:colOff>
      <xdr:row>18</xdr:row>
      <xdr:rowOff>126078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50015"/>
          <a:ext cx="698500" cy="9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150914</xdr:rowOff>
    </xdr:from>
    <xdr:to>
      <xdr:col>19</xdr:col>
      <xdr:colOff>38100</xdr:colOff>
      <xdr:row>18</xdr:row>
      <xdr:rowOff>81064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91241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158473</xdr:rowOff>
    </xdr:from>
    <xdr:to>
      <xdr:col>15</xdr:col>
      <xdr:colOff>101600</xdr:colOff>
      <xdr:row>18</xdr:row>
      <xdr:rowOff>88623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20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98800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8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52227</xdr:rowOff>
    </xdr:from>
    <xdr:to>
      <xdr:col>29</xdr:col>
      <xdr:colOff>177800</xdr:colOff>
      <xdr:row>18</xdr:row>
      <xdr:rowOff>153827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85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132254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57017</xdr:rowOff>
    </xdr:from>
    <xdr:to>
      <xdr:col>26</xdr:col>
      <xdr:colOff>101600</xdr:colOff>
      <xdr:row>18</xdr:row>
      <xdr:rowOff>158617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9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143394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77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65943</xdr:rowOff>
    </xdr:from>
    <xdr:to>
      <xdr:col>22</xdr:col>
      <xdr:colOff>165100</xdr:colOff>
      <xdr:row>18</xdr:row>
      <xdr:rowOff>167543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99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152321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8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75278</xdr:rowOff>
    </xdr:from>
    <xdr:to>
      <xdr:col>19</xdr:col>
      <xdr:colOff>38100</xdr:colOff>
      <xdr:row>19</xdr:row>
      <xdr:rowOff>5428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09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161655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65490</xdr:rowOff>
    </xdr:from>
    <xdr:to>
      <xdr:col>15</xdr:col>
      <xdr:colOff>101600</xdr:colOff>
      <xdr:row>18</xdr:row>
      <xdr:rowOff>167090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9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151867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8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11347</xdr:rowOff>
    </xdr:from>
    <xdr:to>
      <xdr:col>29</xdr:col>
      <xdr:colOff>127000</xdr:colOff>
      <xdr:row>37</xdr:row>
      <xdr:rowOff>12757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36047"/>
          <a:ext cx="647700" cy="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167574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20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10566</xdr:rowOff>
    </xdr:from>
    <xdr:to>
      <xdr:col>26</xdr:col>
      <xdr:colOff>50800</xdr:colOff>
      <xdr:row>37</xdr:row>
      <xdr:rowOff>12757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35266"/>
          <a:ext cx="698500" cy="2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59783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137954</xdr:rowOff>
    </xdr:from>
    <xdr:to>
      <xdr:col>22</xdr:col>
      <xdr:colOff>114300</xdr:colOff>
      <xdr:row>37</xdr:row>
      <xdr:rowOff>10566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91204"/>
          <a:ext cx="698500" cy="4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129940</xdr:rowOff>
    </xdr:from>
    <xdr:to>
      <xdr:col>22</xdr:col>
      <xdr:colOff>165100</xdr:colOff>
      <xdr:row>37</xdr:row>
      <xdr:rowOff>60090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241717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111569</xdr:rowOff>
    </xdr:from>
    <xdr:to>
      <xdr:col>18</xdr:col>
      <xdr:colOff>177800</xdr:colOff>
      <xdr:row>36</xdr:row>
      <xdr:rowOff>137954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64819"/>
          <a:ext cx="698500" cy="26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129369</xdr:rowOff>
    </xdr:from>
    <xdr:to>
      <xdr:col>19</xdr:col>
      <xdr:colOff>38100</xdr:colOff>
      <xdr:row>37</xdr:row>
      <xdr:rowOff>59519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44296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137464</xdr:rowOff>
    </xdr:from>
    <xdr:to>
      <xdr:col>15</xdr:col>
      <xdr:colOff>101600</xdr:colOff>
      <xdr:row>37</xdr:row>
      <xdr:rowOff>67614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52391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7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131997</xdr:rowOff>
    </xdr:from>
    <xdr:to>
      <xdr:col>29</xdr:col>
      <xdr:colOff>177800</xdr:colOff>
      <xdr:row>37</xdr:row>
      <xdr:rowOff>62147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85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319974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133407</xdr:rowOff>
    </xdr:from>
    <xdr:to>
      <xdr:col>26</xdr:col>
      <xdr:colOff>101600</xdr:colOff>
      <xdr:row>37</xdr:row>
      <xdr:rowOff>63557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8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245184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5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131216</xdr:rowOff>
    </xdr:from>
    <xdr:to>
      <xdr:col>22</xdr:col>
      <xdr:colOff>165100</xdr:colOff>
      <xdr:row>37</xdr:row>
      <xdr:rowOff>61366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84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46143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7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87154</xdr:rowOff>
    </xdr:from>
    <xdr:to>
      <xdr:col>19</xdr:col>
      <xdr:colOff>38100</xdr:colOff>
      <xdr:row>37</xdr:row>
      <xdr:rowOff>17304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0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198931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0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60769</xdr:rowOff>
    </xdr:from>
    <xdr:to>
      <xdr:col>15</xdr:col>
      <xdr:colOff>101600</xdr:colOff>
      <xdr:row>36</xdr:row>
      <xdr:rowOff>162369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4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172546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8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32,985
32,499
29.11
20,333,414
19,665,830
520,509
8,297,418
11,813,350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92166</xdr:rowOff>
    </xdr:from>
    <xdr:to>
      <xdr:col>24</xdr:col>
      <xdr:colOff>63500</xdr:colOff>
      <xdr:row>37</xdr:row>
      <xdr:rowOff>106972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35816"/>
          <a:ext cx="83820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16447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106972</xdr:rowOff>
    </xdr:from>
    <xdr:to>
      <xdr:col>19</xdr:col>
      <xdr:colOff>177800</xdr:colOff>
      <xdr:row>37</xdr:row>
      <xdr:rowOff>122121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50622"/>
          <a:ext cx="88900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114627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122121</xdr:rowOff>
    </xdr:from>
    <xdr:to>
      <xdr:col>15</xdr:col>
      <xdr:colOff>50800</xdr:colOff>
      <xdr:row>37</xdr:row>
      <xdr:rowOff>147305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65771"/>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151948</xdr:rowOff>
    </xdr:from>
    <xdr:to>
      <xdr:col>15</xdr:col>
      <xdr:colOff>101600</xdr:colOff>
      <xdr:row>37</xdr:row>
      <xdr:rowOff>82098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98625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125797</xdr:rowOff>
    </xdr:from>
    <xdr:to>
      <xdr:col>10</xdr:col>
      <xdr:colOff>114300</xdr:colOff>
      <xdr:row>37</xdr:row>
      <xdr:rowOff>147305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69447"/>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12026</xdr:rowOff>
    </xdr:from>
    <xdr:to>
      <xdr:col>10</xdr:col>
      <xdr:colOff>165100</xdr:colOff>
      <xdr:row>37</xdr:row>
      <xdr:rowOff>113626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130153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13923</xdr:rowOff>
    </xdr:from>
    <xdr:to>
      <xdr:col>6</xdr:col>
      <xdr:colOff>38100</xdr:colOff>
      <xdr:row>37</xdr:row>
      <xdr:rowOff>115523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132050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41366</xdr:rowOff>
    </xdr:from>
    <xdr:to>
      <xdr:col>24</xdr:col>
      <xdr:colOff>114300</xdr:colOff>
      <xdr:row>37</xdr:row>
      <xdr:rowOff>142966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8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143447</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56172</xdr:rowOff>
    </xdr:from>
    <xdr:to>
      <xdr:col>20</xdr:col>
      <xdr:colOff>38100</xdr:colOff>
      <xdr:row>37</xdr:row>
      <xdr:rowOff>157772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148899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71321</xdr:rowOff>
    </xdr:from>
    <xdr:to>
      <xdr:col>15</xdr:col>
      <xdr:colOff>101600</xdr:colOff>
      <xdr:row>38</xdr:row>
      <xdr:rowOff>1471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164047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0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96505</xdr:rowOff>
    </xdr:from>
    <xdr:to>
      <xdr:col>10</xdr:col>
      <xdr:colOff>165100</xdr:colOff>
      <xdr:row>38</xdr:row>
      <xdr:rowOff>26654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01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17782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3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74997</xdr:rowOff>
    </xdr:from>
    <xdr:to>
      <xdr:col>6</xdr:col>
      <xdr:colOff>38100</xdr:colOff>
      <xdr:row>38</xdr:row>
      <xdr:rowOff>5147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167724</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136138</xdr:rowOff>
    </xdr:from>
    <xdr:to>
      <xdr:col>24</xdr:col>
      <xdr:colOff>63500</xdr:colOff>
      <xdr:row>56</xdr:row>
      <xdr:rowOff>169756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37338"/>
          <a:ext cx="838200" cy="3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49712</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169756</xdr:rowOff>
    </xdr:from>
    <xdr:to>
      <xdr:col>19</xdr:col>
      <xdr:colOff>177800</xdr:colOff>
      <xdr:row>57</xdr:row>
      <xdr:rowOff>8058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70956"/>
          <a:ext cx="8890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161549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8058</xdr:rowOff>
    </xdr:from>
    <xdr:to>
      <xdr:col>15</xdr:col>
      <xdr:colOff>50800</xdr:colOff>
      <xdr:row>57</xdr:row>
      <xdr:rowOff>27315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80708"/>
          <a:ext cx="889000" cy="1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43884</xdr:rowOff>
    </xdr:from>
    <xdr:to>
      <xdr:col>15</xdr:col>
      <xdr:colOff>101600</xdr:colOff>
      <xdr:row>56</xdr:row>
      <xdr:rowOff>145484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162011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27315</xdr:rowOff>
    </xdr:from>
    <xdr:to>
      <xdr:col>10</xdr:col>
      <xdr:colOff>114300</xdr:colOff>
      <xdr:row>57</xdr:row>
      <xdr:rowOff>46427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99965"/>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91922</xdr:rowOff>
    </xdr:from>
    <xdr:to>
      <xdr:col>10</xdr:col>
      <xdr:colOff>165100</xdr:colOff>
      <xdr:row>57</xdr:row>
      <xdr:rowOff>22072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38599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105729</xdr:rowOff>
    </xdr:from>
    <xdr:to>
      <xdr:col>6</xdr:col>
      <xdr:colOff>38100</xdr:colOff>
      <xdr:row>57</xdr:row>
      <xdr:rowOff>35879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52406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85338</xdr:rowOff>
    </xdr:from>
    <xdr:to>
      <xdr:col>24</xdr:col>
      <xdr:colOff>114300</xdr:colOff>
      <xdr:row>57</xdr:row>
      <xdr:rowOff>15488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63765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118956</xdr:rowOff>
    </xdr:from>
    <xdr:to>
      <xdr:col>20</xdr:col>
      <xdr:colOff>38100</xdr:colOff>
      <xdr:row>57</xdr:row>
      <xdr:rowOff>49106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2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40233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128708</xdr:rowOff>
    </xdr:from>
    <xdr:to>
      <xdr:col>15</xdr:col>
      <xdr:colOff>101600</xdr:colOff>
      <xdr:row>57</xdr:row>
      <xdr:rowOff>58858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49985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147965</xdr:rowOff>
    </xdr:from>
    <xdr:to>
      <xdr:col>10</xdr:col>
      <xdr:colOff>165100</xdr:colOff>
      <xdr:row>57</xdr:row>
      <xdr:rowOff>78115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69242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4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167077</xdr:rowOff>
    </xdr:from>
    <xdr:to>
      <xdr:col>6</xdr:col>
      <xdr:colOff>38100</xdr:colOff>
      <xdr:row>57</xdr:row>
      <xdr:rowOff>97227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88354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6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30476</xdr:rowOff>
    </xdr:from>
    <xdr:to>
      <xdr:col>24</xdr:col>
      <xdr:colOff>63500</xdr:colOff>
      <xdr:row>78</xdr:row>
      <xdr:rowOff>65542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03576"/>
          <a:ext cx="838200" cy="3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57175</xdr:rowOff>
    </xdr:from>
    <xdr:to>
      <xdr:col>19</xdr:col>
      <xdr:colOff>177800</xdr:colOff>
      <xdr:row>78</xdr:row>
      <xdr:rowOff>65542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30275"/>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57175</xdr:rowOff>
    </xdr:from>
    <xdr:to>
      <xdr:col>15</xdr:col>
      <xdr:colOff>50800</xdr:colOff>
      <xdr:row>78</xdr:row>
      <xdr:rowOff>84539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30275"/>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75161</xdr:rowOff>
    </xdr:from>
    <xdr:to>
      <xdr:col>15</xdr:col>
      <xdr:colOff>101600</xdr:colOff>
      <xdr:row>78</xdr:row>
      <xdr:rowOff>5311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21838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78642</xdr:rowOff>
    </xdr:from>
    <xdr:to>
      <xdr:col>10</xdr:col>
      <xdr:colOff>114300</xdr:colOff>
      <xdr:row>78</xdr:row>
      <xdr:rowOff>84539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51742"/>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121064</xdr:rowOff>
    </xdr:from>
    <xdr:to>
      <xdr:col>10</xdr:col>
      <xdr:colOff>165100</xdr:colOff>
      <xdr:row>78</xdr:row>
      <xdr:rowOff>51214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67741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112995</xdr:rowOff>
    </xdr:from>
    <xdr:to>
      <xdr:col>6</xdr:col>
      <xdr:colOff>38100</xdr:colOff>
      <xdr:row>78</xdr:row>
      <xdr:rowOff>43145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59672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151126</xdr:rowOff>
    </xdr:from>
    <xdr:to>
      <xdr:col>24</xdr:col>
      <xdr:colOff>114300</xdr:colOff>
      <xdr:row>78</xdr:row>
      <xdr:rowOff>81276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5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66053</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6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14742</xdr:rowOff>
    </xdr:from>
    <xdr:to>
      <xdr:col>20</xdr:col>
      <xdr:colOff>38100</xdr:colOff>
      <xdr:row>78</xdr:row>
      <xdr:rowOff>116342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107469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8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6375</xdr:rowOff>
    </xdr:from>
    <xdr:to>
      <xdr:col>15</xdr:col>
      <xdr:colOff>101600</xdr:colOff>
      <xdr:row>78</xdr:row>
      <xdr:rowOff>107975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99102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7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33739</xdr:rowOff>
    </xdr:from>
    <xdr:to>
      <xdr:col>10</xdr:col>
      <xdr:colOff>165100</xdr:colOff>
      <xdr:row>78</xdr:row>
      <xdr:rowOff>135339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0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126466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9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27842</xdr:rowOff>
    </xdr:from>
    <xdr:to>
      <xdr:col>6</xdr:col>
      <xdr:colOff>38100</xdr:colOff>
      <xdr:row>78</xdr:row>
      <xdr:rowOff>129442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120569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9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107962</xdr:rowOff>
    </xdr:from>
    <xdr:to>
      <xdr:col>24</xdr:col>
      <xdr:colOff>63500</xdr:colOff>
      <xdr:row>96</xdr:row>
      <xdr:rowOff>6548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395712"/>
          <a:ext cx="838200" cy="7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5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107962</xdr:rowOff>
    </xdr:from>
    <xdr:to>
      <xdr:col>19</xdr:col>
      <xdr:colOff>177800</xdr:colOff>
      <xdr:row>96</xdr:row>
      <xdr:rowOff>119979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395712"/>
          <a:ext cx="889000" cy="18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130111</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0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119979</xdr:rowOff>
    </xdr:from>
    <xdr:to>
      <xdr:col>15</xdr:col>
      <xdr:colOff>50800</xdr:colOff>
      <xdr:row>96</xdr:row>
      <xdr:rowOff>151572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79179"/>
          <a:ext cx="889000" cy="3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155515</xdr:rowOff>
    </xdr:from>
    <xdr:to>
      <xdr:col>15</xdr:col>
      <xdr:colOff>101600</xdr:colOff>
      <xdr:row>96</xdr:row>
      <xdr:rowOff>85665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102192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21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151572</xdr:rowOff>
    </xdr:from>
    <xdr:to>
      <xdr:col>10</xdr:col>
      <xdr:colOff>114300</xdr:colOff>
      <xdr:row>97</xdr:row>
      <xdr:rowOff>1656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10772"/>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153777</xdr:rowOff>
    </xdr:from>
    <xdr:to>
      <xdr:col>10</xdr:col>
      <xdr:colOff>165100</xdr:colOff>
      <xdr:row>96</xdr:row>
      <xdr:rowOff>83927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100454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21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15931</xdr:rowOff>
    </xdr:from>
    <xdr:to>
      <xdr:col>6</xdr:col>
      <xdr:colOff>38100</xdr:colOff>
      <xdr:row>96</xdr:row>
      <xdr:rowOff>117531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134058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127198</xdr:rowOff>
    </xdr:from>
    <xdr:to>
      <xdr:col>24</xdr:col>
      <xdr:colOff>114300</xdr:colOff>
      <xdr:row>96</xdr:row>
      <xdr:rowOff>57348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105625</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9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57162</xdr:rowOff>
    </xdr:from>
    <xdr:to>
      <xdr:col>20</xdr:col>
      <xdr:colOff>38100</xdr:colOff>
      <xdr:row>95</xdr:row>
      <xdr:rowOff>158762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34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149889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43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69179</xdr:rowOff>
    </xdr:from>
    <xdr:to>
      <xdr:col>15</xdr:col>
      <xdr:colOff>101600</xdr:colOff>
      <xdr:row>96</xdr:row>
      <xdr:rowOff>170779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161906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62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100772</xdr:rowOff>
    </xdr:from>
    <xdr:to>
      <xdr:col>10</xdr:col>
      <xdr:colOff>165100</xdr:colOff>
      <xdr:row>97</xdr:row>
      <xdr:rowOff>30922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5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22049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65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122306</xdr:rowOff>
    </xdr:from>
    <xdr:to>
      <xdr:col>6</xdr:col>
      <xdr:colOff>38100</xdr:colOff>
      <xdr:row>97</xdr:row>
      <xdr:rowOff>52456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8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43583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67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64701</xdr:rowOff>
    </xdr:from>
    <xdr:to>
      <xdr:col>55</xdr:col>
      <xdr:colOff>0</xdr:colOff>
      <xdr:row>37</xdr:row>
      <xdr:rowOff>96581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408351"/>
          <a:ext cx="838200" cy="3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40106</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150806</xdr:rowOff>
    </xdr:from>
    <xdr:to>
      <xdr:col>50</xdr:col>
      <xdr:colOff>114300</xdr:colOff>
      <xdr:row>37</xdr:row>
      <xdr:rowOff>96581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980106"/>
          <a:ext cx="889000" cy="46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153315</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5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150806</xdr:rowOff>
    </xdr:from>
    <xdr:to>
      <xdr:col>45</xdr:col>
      <xdr:colOff>177800</xdr:colOff>
      <xdr:row>37</xdr:row>
      <xdr:rowOff>112744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980106"/>
          <a:ext cx="889000" cy="47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67151</xdr:rowOff>
    </xdr:from>
    <xdr:to>
      <xdr:col>46</xdr:col>
      <xdr:colOff>38100</xdr:colOff>
      <xdr:row>33</xdr:row>
      <xdr:rowOff>168751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72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13828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50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111797</xdr:rowOff>
    </xdr:from>
    <xdr:to>
      <xdr:col>41</xdr:col>
      <xdr:colOff>50800</xdr:colOff>
      <xdr:row>37</xdr:row>
      <xdr:rowOff>112744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6455447"/>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123460</xdr:rowOff>
    </xdr:from>
    <xdr:to>
      <xdr:col>41</xdr:col>
      <xdr:colOff>101600</xdr:colOff>
      <xdr:row>37</xdr:row>
      <xdr:rowOff>53610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9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70137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0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156689</xdr:rowOff>
    </xdr:from>
    <xdr:to>
      <xdr:col>36</xdr:col>
      <xdr:colOff>165100</xdr:colOff>
      <xdr:row>37</xdr:row>
      <xdr:rowOff>86839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3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103366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1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13901</xdr:rowOff>
    </xdr:from>
    <xdr:to>
      <xdr:col>55</xdr:col>
      <xdr:colOff>50800</xdr:colOff>
      <xdr:row>37</xdr:row>
      <xdr:rowOff>115501</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5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100278</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45781</xdr:rowOff>
    </xdr:from>
    <xdr:to>
      <xdr:col>50</xdr:col>
      <xdr:colOff>165100</xdr:colOff>
      <xdr:row>37</xdr:row>
      <xdr:rowOff>147381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8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138509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8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100006</xdr:rowOff>
    </xdr:from>
    <xdr:to>
      <xdr:col>46</xdr:col>
      <xdr:colOff>38100</xdr:colOff>
      <xdr:row>35</xdr:row>
      <xdr:rowOff>30156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9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21283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02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61944</xdr:rowOff>
    </xdr:from>
    <xdr:to>
      <xdr:col>41</xdr:col>
      <xdr:colOff>101600</xdr:colOff>
      <xdr:row>37</xdr:row>
      <xdr:rowOff>163544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40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154671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9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60997</xdr:rowOff>
    </xdr:from>
    <xdr:to>
      <xdr:col>36</xdr:col>
      <xdr:colOff>165100</xdr:colOff>
      <xdr:row>37</xdr:row>
      <xdr:rowOff>162597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153724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9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a:extLst>
            <a:ext uri="{FF2B5EF4-FFF2-40B4-BE49-F238E27FC236}">
              <a16:creationId xmlns:a16="http://schemas.microsoft.com/office/drawing/2014/main" id="{00000000-0008-0000-0600-00004E010000}"/>
            </a:ext>
          </a:extLst>
        </xdr:cNvPr>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a:extLst>
            <a:ext uri="{FF2B5EF4-FFF2-40B4-BE49-F238E27FC236}">
              <a16:creationId xmlns:a16="http://schemas.microsoft.com/office/drawing/2014/main" id="{00000000-0008-0000-0600-000050010000}"/>
            </a:ext>
          </a:extLst>
        </xdr:cNvPr>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133121</xdr:rowOff>
    </xdr:from>
    <xdr:to>
      <xdr:col>55</xdr:col>
      <xdr:colOff>0</xdr:colOff>
      <xdr:row>56</xdr:row>
      <xdr:rowOff>108816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9639300" y="9562871"/>
          <a:ext cx="838200" cy="14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67354</xdr:rowOff>
    </xdr:from>
    <xdr:ext cx="534377" cy="259045"/>
    <xdr:sp macro="" textlink="">
      <xdr:nvSpPr>
        <xdr:cNvPr id="339" name="普通建設事業費平均値テキスト">
          <a:extLst>
            <a:ext uri="{FF2B5EF4-FFF2-40B4-BE49-F238E27FC236}">
              <a16:creationId xmlns:a16="http://schemas.microsoft.com/office/drawing/2014/main" id="{00000000-0008-0000-0600-000053010000}"/>
            </a:ext>
          </a:extLst>
        </xdr:cNvPr>
        <xdr:cNvSpPr txBox="1"/>
      </xdr:nvSpPr>
      <xdr:spPr>
        <a:xfrm>
          <a:off x="10528300" y="966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a:extLst>
            <a:ext uri="{FF2B5EF4-FFF2-40B4-BE49-F238E27FC236}">
              <a16:creationId xmlns:a16="http://schemas.microsoft.com/office/drawing/2014/main" id="{00000000-0008-0000-0600-000054010000}"/>
            </a:ext>
          </a:extLst>
        </xdr:cNvPr>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133121</xdr:rowOff>
    </xdr:from>
    <xdr:to>
      <xdr:col>50</xdr:col>
      <xdr:colOff>114300</xdr:colOff>
      <xdr:row>57</xdr:row>
      <xdr:rowOff>37195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8750300" y="9562871"/>
          <a:ext cx="889000" cy="24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27189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9372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11158</xdr:rowOff>
    </xdr:from>
    <xdr:to>
      <xdr:col>45</xdr:col>
      <xdr:colOff>177800</xdr:colOff>
      <xdr:row>57</xdr:row>
      <xdr:rowOff>37195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7861300" y="9783808"/>
          <a:ext cx="889000" cy="2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43354</xdr:rowOff>
    </xdr:from>
    <xdr:to>
      <xdr:col>46</xdr:col>
      <xdr:colOff>38100</xdr:colOff>
      <xdr:row>56</xdr:row>
      <xdr:rowOff>144954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8699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161481</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8483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11158</xdr:rowOff>
    </xdr:from>
    <xdr:to>
      <xdr:col>41</xdr:col>
      <xdr:colOff>50800</xdr:colOff>
      <xdr:row>57</xdr:row>
      <xdr:rowOff>94099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6972300" y="9783808"/>
          <a:ext cx="889000" cy="8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69295</xdr:rowOff>
    </xdr:from>
    <xdr:to>
      <xdr:col>41</xdr:col>
      <xdr:colOff>101600</xdr:colOff>
      <xdr:row>56</xdr:row>
      <xdr:rowOff>170895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7810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15972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7594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134255</xdr:rowOff>
    </xdr:from>
    <xdr:to>
      <xdr:col>36</xdr:col>
      <xdr:colOff>165100</xdr:colOff>
      <xdr:row>57</xdr:row>
      <xdr:rowOff>64405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6921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80932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705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58016</xdr:rowOff>
    </xdr:from>
    <xdr:to>
      <xdr:col>55</xdr:col>
      <xdr:colOff>50800</xdr:colOff>
      <xdr:row>56</xdr:row>
      <xdr:rowOff>159616</xdr:rowOff>
    </xdr:to>
    <xdr:sp macro="" textlink="">
      <xdr:nvSpPr>
        <xdr:cNvPr id="357" name="楕円 356">
          <a:extLst>
            <a:ext uri="{FF2B5EF4-FFF2-40B4-BE49-F238E27FC236}">
              <a16:creationId xmlns:a16="http://schemas.microsoft.com/office/drawing/2014/main" id="{00000000-0008-0000-0600-000065010000}"/>
            </a:ext>
          </a:extLst>
        </xdr:cNvPr>
        <xdr:cNvSpPr/>
      </xdr:nvSpPr>
      <xdr:spPr>
        <a:xfrm>
          <a:off x="10426700" y="965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80893</xdr:rowOff>
    </xdr:from>
    <xdr:ext cx="534377" cy="259045"/>
    <xdr:sp macro="" textlink="">
      <xdr:nvSpPr>
        <xdr:cNvPr id="358" name="普通建設事業費該当値テキスト">
          <a:extLst>
            <a:ext uri="{FF2B5EF4-FFF2-40B4-BE49-F238E27FC236}">
              <a16:creationId xmlns:a16="http://schemas.microsoft.com/office/drawing/2014/main" id="{00000000-0008-0000-0600-000066010000}"/>
            </a:ext>
          </a:extLst>
        </xdr:cNvPr>
        <xdr:cNvSpPr txBox="1"/>
      </xdr:nvSpPr>
      <xdr:spPr>
        <a:xfrm>
          <a:off x="10528300" y="951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82321</xdr:rowOff>
    </xdr:from>
    <xdr:to>
      <xdr:col>50</xdr:col>
      <xdr:colOff>165100</xdr:colOff>
      <xdr:row>56</xdr:row>
      <xdr:rowOff>12471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9588500" y="95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28998</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39795" y="928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157845</xdr:rowOff>
    </xdr:from>
    <xdr:to>
      <xdr:col>46</xdr:col>
      <xdr:colOff>38100</xdr:colOff>
      <xdr:row>57</xdr:row>
      <xdr:rowOff>87995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8699500" y="9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79122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5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131808</xdr:rowOff>
    </xdr:from>
    <xdr:to>
      <xdr:col>41</xdr:col>
      <xdr:colOff>101600</xdr:colOff>
      <xdr:row>57</xdr:row>
      <xdr:rowOff>61958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7810500" y="97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53085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2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43299</xdr:rowOff>
    </xdr:from>
    <xdr:to>
      <xdr:col>36</xdr:col>
      <xdr:colOff>165100</xdr:colOff>
      <xdr:row>57</xdr:row>
      <xdr:rowOff>144899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6921500" y="981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136026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90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15211</xdr:rowOff>
    </xdr:from>
    <xdr:to>
      <xdr:col>55</xdr:col>
      <xdr:colOff>0</xdr:colOff>
      <xdr:row>77</xdr:row>
      <xdr:rowOff>50287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639300" y="13045411"/>
          <a:ext cx="838200" cy="20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13622</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386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15211</xdr:rowOff>
    </xdr:from>
    <xdr:to>
      <xdr:col>50</xdr:col>
      <xdr:colOff>114300</xdr:colOff>
      <xdr:row>78</xdr:row>
      <xdr:rowOff>96189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3045411"/>
          <a:ext cx="889000" cy="42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117794</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4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17796</xdr:rowOff>
    </xdr:from>
    <xdr:to>
      <xdr:col>45</xdr:col>
      <xdr:colOff>177800</xdr:colOff>
      <xdr:row>78</xdr:row>
      <xdr:rowOff>96189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219446"/>
          <a:ext cx="889000" cy="24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24617</xdr:rowOff>
    </xdr:from>
    <xdr:to>
      <xdr:col>46</xdr:col>
      <xdr:colOff>38100</xdr:colOff>
      <xdr:row>78</xdr:row>
      <xdr:rowOff>126217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39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142744</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17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17796</xdr:rowOff>
    </xdr:from>
    <xdr:to>
      <xdr:col>41</xdr:col>
      <xdr:colOff>50800</xdr:colOff>
      <xdr:row>78</xdr:row>
      <xdr:rowOff>85933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219446"/>
          <a:ext cx="889000" cy="23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15084</xdr:rowOff>
    </xdr:from>
    <xdr:to>
      <xdr:col>41</xdr:col>
      <xdr:colOff>101600</xdr:colOff>
      <xdr:row>78</xdr:row>
      <xdr:rowOff>116684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3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107811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4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57742</xdr:rowOff>
    </xdr:from>
    <xdr:to>
      <xdr:col>36</xdr:col>
      <xdr:colOff>165100</xdr:colOff>
      <xdr:row>78</xdr:row>
      <xdr:rowOff>159342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43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150469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5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170937</xdr:rowOff>
    </xdr:from>
    <xdr:to>
      <xdr:col>55</xdr:col>
      <xdr:colOff>50800</xdr:colOff>
      <xdr:row>77</xdr:row>
      <xdr:rowOff>101087</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2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22364</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05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135862</xdr:rowOff>
    </xdr:from>
    <xdr:to>
      <xdr:col>50</xdr:col>
      <xdr:colOff>165100</xdr:colOff>
      <xdr:row>76</xdr:row>
      <xdr:rowOff>66011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29946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82539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76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45389</xdr:rowOff>
    </xdr:from>
    <xdr:to>
      <xdr:col>46</xdr:col>
      <xdr:colOff>38100</xdr:colOff>
      <xdr:row>78</xdr:row>
      <xdr:rowOff>146989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4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138116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1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138446</xdr:rowOff>
    </xdr:from>
    <xdr:to>
      <xdr:col>41</xdr:col>
      <xdr:colOff>101600</xdr:colOff>
      <xdr:row>77</xdr:row>
      <xdr:rowOff>68596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16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85122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35133</xdr:rowOff>
    </xdr:from>
    <xdr:to>
      <xdr:col>36</xdr:col>
      <xdr:colOff>165100</xdr:colOff>
      <xdr:row>78</xdr:row>
      <xdr:rowOff>136733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40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153260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8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160393</xdr:rowOff>
    </xdr:from>
    <xdr:to>
      <xdr:col>55</xdr:col>
      <xdr:colOff>0</xdr:colOff>
      <xdr:row>98</xdr:row>
      <xdr:rowOff>15204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791043"/>
          <a:ext cx="838200" cy="2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64453</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5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147647</xdr:rowOff>
    </xdr:from>
    <xdr:to>
      <xdr:col>50</xdr:col>
      <xdr:colOff>114300</xdr:colOff>
      <xdr:row>97</xdr:row>
      <xdr:rowOff>160393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778297"/>
          <a:ext cx="889000" cy="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4354</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147647</xdr:rowOff>
    </xdr:from>
    <xdr:to>
      <xdr:col>45</xdr:col>
      <xdr:colOff>177800</xdr:colOff>
      <xdr:row>98</xdr:row>
      <xdr:rowOff>85339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778297"/>
          <a:ext cx="889000" cy="10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930</xdr:rowOff>
    </xdr:from>
    <xdr:to>
      <xdr:col>46</xdr:col>
      <xdr:colOff>38100</xdr:colOff>
      <xdr:row>97</xdr:row>
      <xdr:rowOff>102530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119057</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4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31914</xdr:rowOff>
    </xdr:from>
    <xdr:to>
      <xdr:col>41</xdr:col>
      <xdr:colOff>50800</xdr:colOff>
      <xdr:row>98</xdr:row>
      <xdr:rowOff>85339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834014"/>
          <a:ext cx="889000" cy="5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33734</xdr:rowOff>
    </xdr:from>
    <xdr:to>
      <xdr:col>41</xdr:col>
      <xdr:colOff>101600</xdr:colOff>
      <xdr:row>97</xdr:row>
      <xdr:rowOff>135334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151861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66201</xdr:rowOff>
    </xdr:from>
    <xdr:to>
      <xdr:col>36</xdr:col>
      <xdr:colOff>165100</xdr:colOff>
      <xdr:row>97</xdr:row>
      <xdr:rowOff>167801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12878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4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135854</xdr:rowOff>
    </xdr:from>
    <xdr:to>
      <xdr:col>55</xdr:col>
      <xdr:colOff>50800</xdr:colOff>
      <xdr:row>98</xdr:row>
      <xdr:rowOff>66004</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7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50781</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6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109593</xdr:rowOff>
    </xdr:from>
    <xdr:to>
      <xdr:col>50</xdr:col>
      <xdr:colOff>165100</xdr:colOff>
      <xdr:row>98</xdr:row>
      <xdr:rowOff>39743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7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30870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83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96847</xdr:rowOff>
    </xdr:from>
    <xdr:to>
      <xdr:col>46</xdr:col>
      <xdr:colOff>38100</xdr:colOff>
      <xdr:row>98</xdr:row>
      <xdr:rowOff>26997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7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18124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8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34539</xdr:rowOff>
    </xdr:from>
    <xdr:to>
      <xdr:col>41</xdr:col>
      <xdr:colOff>101600</xdr:colOff>
      <xdr:row>98</xdr:row>
      <xdr:rowOff>136139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8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127266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92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152564</xdr:rowOff>
    </xdr:from>
    <xdr:to>
      <xdr:col>36</xdr:col>
      <xdr:colOff>165100</xdr:colOff>
      <xdr:row>98</xdr:row>
      <xdr:rowOff>82714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7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73841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7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76287</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1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135018</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72346</xdr:rowOff>
    </xdr:from>
    <xdr:to>
      <xdr:col>76</xdr:col>
      <xdr:colOff>165100</xdr:colOff>
      <xdr:row>38</xdr:row>
      <xdr:rowOff>2496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19023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19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13348</xdr:rowOff>
    </xdr:from>
    <xdr:to>
      <xdr:col>72</xdr:col>
      <xdr:colOff>38100</xdr:colOff>
      <xdr:row>38</xdr:row>
      <xdr:rowOff>114948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131475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48171</xdr:rowOff>
    </xdr:from>
    <xdr:to>
      <xdr:col>67</xdr:col>
      <xdr:colOff>101600</xdr:colOff>
      <xdr:row>38</xdr:row>
      <xdr:rowOff>149771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166298</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6088</xdr:rowOff>
    </xdr:from>
    <xdr:to>
      <xdr:col>85</xdr:col>
      <xdr:colOff>127000</xdr:colOff>
      <xdr:row>79</xdr:row>
      <xdr:rowOff>7525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550638"/>
          <a:ext cx="8382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96722</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2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7525</xdr:rowOff>
    </xdr:from>
    <xdr:to>
      <xdr:col>81</xdr:col>
      <xdr:colOff>50800</xdr:colOff>
      <xdr:row>79</xdr:row>
      <xdr:rowOff>10454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552075"/>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30754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0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162179</xdr:rowOff>
    </xdr:from>
    <xdr:to>
      <xdr:col>76</xdr:col>
      <xdr:colOff>114300</xdr:colOff>
      <xdr:row>79</xdr:row>
      <xdr:rowOff>10454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535279"/>
          <a:ext cx="8890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60086</xdr:rowOff>
    </xdr:from>
    <xdr:to>
      <xdr:col>76</xdr:col>
      <xdr:colOff>165100</xdr:colOff>
      <xdr:row>77</xdr:row>
      <xdr:rowOff>161686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03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139188</xdr:rowOff>
    </xdr:from>
    <xdr:to>
      <xdr:col>71</xdr:col>
      <xdr:colOff>177800</xdr:colOff>
      <xdr:row>78</xdr:row>
      <xdr:rowOff>162179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512288"/>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54142</xdr:rowOff>
    </xdr:from>
    <xdr:to>
      <xdr:col>72</xdr:col>
      <xdr:colOff>38100</xdr:colOff>
      <xdr:row>77</xdr:row>
      <xdr:rowOff>155742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0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50288</xdr:rowOff>
    </xdr:from>
    <xdr:to>
      <xdr:col>67</xdr:col>
      <xdr:colOff>101600</xdr:colOff>
      <xdr:row>77</xdr:row>
      <xdr:rowOff>151888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168415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0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126738</xdr:rowOff>
    </xdr:from>
    <xdr:to>
      <xdr:col>85</xdr:col>
      <xdr:colOff>177800</xdr:colOff>
      <xdr:row>79</xdr:row>
      <xdr:rowOff>56888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9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105165</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47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128175</xdr:rowOff>
    </xdr:from>
    <xdr:to>
      <xdr:col>81</xdr:col>
      <xdr:colOff>101600</xdr:colOff>
      <xdr:row>79</xdr:row>
      <xdr:rowOff>58325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5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49452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9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131104</xdr:rowOff>
    </xdr:from>
    <xdr:to>
      <xdr:col>76</xdr:col>
      <xdr:colOff>165100</xdr:colOff>
      <xdr:row>79</xdr:row>
      <xdr:rowOff>61254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5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52381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9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111379</xdr:rowOff>
    </xdr:from>
    <xdr:to>
      <xdr:col>72</xdr:col>
      <xdr:colOff>38100</xdr:colOff>
      <xdr:row>79</xdr:row>
      <xdr:rowOff>41529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32656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88388</xdr:rowOff>
    </xdr:from>
    <xdr:to>
      <xdr:col>67</xdr:col>
      <xdr:colOff>101600</xdr:colOff>
      <xdr:row>79</xdr:row>
      <xdr:rowOff>18538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9665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5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149355</xdr:rowOff>
    </xdr:from>
    <xdr:to>
      <xdr:col>85</xdr:col>
      <xdr:colOff>127000</xdr:colOff>
      <xdr:row>98</xdr:row>
      <xdr:rowOff>160038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51455"/>
          <a:ext cx="838200" cy="1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63550</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9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149355</xdr:rowOff>
    </xdr:from>
    <xdr:to>
      <xdr:col>81</xdr:col>
      <xdr:colOff>50800</xdr:colOff>
      <xdr:row>98</xdr:row>
      <xdr:rowOff>166016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51455"/>
          <a:ext cx="889000" cy="1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144493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154525</xdr:rowOff>
    </xdr:from>
    <xdr:to>
      <xdr:col>76</xdr:col>
      <xdr:colOff>114300</xdr:colOff>
      <xdr:row>98</xdr:row>
      <xdr:rowOff>166016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5662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52980</xdr:rowOff>
    </xdr:from>
    <xdr:to>
      <xdr:col>76</xdr:col>
      <xdr:colOff>165100</xdr:colOff>
      <xdr:row>98</xdr:row>
      <xdr:rowOff>154580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171107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154525</xdr:rowOff>
    </xdr:from>
    <xdr:to>
      <xdr:col>71</xdr:col>
      <xdr:colOff>177800</xdr:colOff>
      <xdr:row>99</xdr:row>
      <xdr:rowOff>1130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56625"/>
          <a:ext cx="889000"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83810</xdr:rowOff>
    </xdr:from>
    <xdr:to>
      <xdr:col>72</xdr:col>
      <xdr:colOff>38100</xdr:colOff>
      <xdr:row>99</xdr:row>
      <xdr:rowOff>13960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30487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94528</xdr:rowOff>
    </xdr:from>
    <xdr:to>
      <xdr:col>67</xdr:col>
      <xdr:colOff>101600</xdr:colOff>
      <xdr:row>99</xdr:row>
      <xdr:rowOff>24678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9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41205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7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109238</xdr:rowOff>
    </xdr:from>
    <xdr:to>
      <xdr:col>85</xdr:col>
      <xdr:colOff>177800</xdr:colOff>
      <xdr:row>99</xdr:row>
      <xdr:rowOff>39388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1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24165</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2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98555</xdr:rowOff>
    </xdr:from>
    <xdr:to>
      <xdr:col>81</xdr:col>
      <xdr:colOff>101600</xdr:colOff>
      <xdr:row>99</xdr:row>
      <xdr:rowOff>28705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19832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9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115216</xdr:rowOff>
    </xdr:from>
    <xdr:to>
      <xdr:col>76</xdr:col>
      <xdr:colOff>165100</xdr:colOff>
      <xdr:row>99</xdr:row>
      <xdr:rowOff>45366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1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36493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1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103725</xdr:rowOff>
    </xdr:from>
    <xdr:to>
      <xdr:col>72</xdr:col>
      <xdr:colOff>38100</xdr:colOff>
      <xdr:row>99</xdr:row>
      <xdr:rowOff>33875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0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25002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121780</xdr:rowOff>
    </xdr:from>
    <xdr:to>
      <xdr:col>67</xdr:col>
      <xdr:colOff>101600</xdr:colOff>
      <xdr:row>99</xdr:row>
      <xdr:rowOff>51930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43057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25290</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141762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3289</xdr:rowOff>
    </xdr:from>
    <xdr:to>
      <xdr:col>107</xdr:col>
      <xdr:colOff>101600</xdr:colOff>
      <xdr:row>38</xdr:row>
      <xdr:rowOff>104889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121416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39560</xdr:rowOff>
    </xdr:from>
    <xdr:to>
      <xdr:col>102</xdr:col>
      <xdr:colOff>165100</xdr:colOff>
      <xdr:row>38</xdr:row>
      <xdr:rowOff>141160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157687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54039</xdr:rowOff>
    </xdr:from>
    <xdr:to>
      <xdr:col>98</xdr:col>
      <xdr:colOff>38100</xdr:colOff>
      <xdr:row>38</xdr:row>
      <xdr:rowOff>155639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43631</xdr:rowOff>
    </xdr:from>
    <xdr:to>
      <xdr:col>116</xdr:col>
      <xdr:colOff>63500</xdr:colOff>
      <xdr:row>51</xdr:row>
      <xdr:rowOff>152826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8787581"/>
          <a:ext cx="838200" cy="10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46105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90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12579</xdr:rowOff>
    </xdr:from>
    <xdr:to>
      <xdr:col>111</xdr:col>
      <xdr:colOff>177800</xdr:colOff>
      <xdr:row>51</xdr:row>
      <xdr:rowOff>43631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8756529"/>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158252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12579</xdr:rowOff>
    </xdr:from>
    <xdr:to>
      <xdr:col>107</xdr:col>
      <xdr:colOff>50800</xdr:colOff>
      <xdr:row>56</xdr:row>
      <xdr:rowOff>27686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8756529"/>
          <a:ext cx="889000" cy="8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31541</xdr:rowOff>
    </xdr:from>
    <xdr:to>
      <xdr:col>107</xdr:col>
      <xdr:colOff>101600</xdr:colOff>
      <xdr:row>58</xdr:row>
      <xdr:rowOff>133141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124268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27686</xdr:rowOff>
    </xdr:from>
    <xdr:to>
      <xdr:col>102</xdr:col>
      <xdr:colOff>114300</xdr:colOff>
      <xdr:row>56</xdr:row>
      <xdr:rowOff>29325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628886"/>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72898</xdr:rowOff>
    </xdr:from>
    <xdr:to>
      <xdr:col>102</xdr:col>
      <xdr:colOff>165100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165625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72936</xdr:rowOff>
    </xdr:from>
    <xdr:to>
      <xdr:col>98</xdr:col>
      <xdr:colOff>38100</xdr:colOff>
      <xdr:row>59</xdr:row>
      <xdr:rowOff>3086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165663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10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102026</xdr:rowOff>
    </xdr:from>
    <xdr:to>
      <xdr:col>116</xdr:col>
      <xdr:colOff>114300</xdr:colOff>
      <xdr:row>52</xdr:row>
      <xdr:rowOff>32176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88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55053</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879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164281</xdr:rowOff>
    </xdr:from>
    <xdr:to>
      <xdr:col>112</xdr:col>
      <xdr:colOff>38100</xdr:colOff>
      <xdr:row>51</xdr:row>
      <xdr:rowOff>94431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873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110958</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851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133229</xdr:rowOff>
    </xdr:from>
    <xdr:to>
      <xdr:col>107</xdr:col>
      <xdr:colOff>101600</xdr:colOff>
      <xdr:row>51</xdr:row>
      <xdr:rowOff>63379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87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79906</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848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148336</xdr:rowOff>
    </xdr:from>
    <xdr:to>
      <xdr:col>102</xdr:col>
      <xdr:colOff>165100</xdr:colOff>
      <xdr:row>56</xdr:row>
      <xdr:rowOff>78486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95013</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149975</xdr:rowOff>
    </xdr:from>
    <xdr:to>
      <xdr:col>98</xdr:col>
      <xdr:colOff>38100</xdr:colOff>
      <xdr:row>56</xdr:row>
      <xdr:rowOff>80125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5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96652</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5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166790</xdr:rowOff>
    </xdr:from>
    <xdr:to>
      <xdr:col>116</xdr:col>
      <xdr:colOff>63500</xdr:colOff>
      <xdr:row>76</xdr:row>
      <xdr:rowOff>170917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196990"/>
          <a:ext cx="8382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69435</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7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166790</xdr:rowOff>
    </xdr:from>
    <xdr:to>
      <xdr:col>111</xdr:col>
      <xdr:colOff>177800</xdr:colOff>
      <xdr:row>77</xdr:row>
      <xdr:rowOff>11912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96990"/>
          <a:ext cx="889000" cy="1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14495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11912</xdr:rowOff>
    </xdr:from>
    <xdr:to>
      <xdr:col>107</xdr:col>
      <xdr:colOff>50800</xdr:colOff>
      <xdr:row>77</xdr:row>
      <xdr:rowOff>32575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13562"/>
          <a:ext cx="889000" cy="2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52133</xdr:rowOff>
    </xdr:from>
    <xdr:to>
      <xdr:col>107</xdr:col>
      <xdr:colOff>101600</xdr:colOff>
      <xdr:row>77</xdr:row>
      <xdr:rowOff>153733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144860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32575</xdr:rowOff>
    </xdr:from>
    <xdr:to>
      <xdr:col>102</xdr:col>
      <xdr:colOff>114300</xdr:colOff>
      <xdr:row>77</xdr:row>
      <xdr:rowOff>42430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34225"/>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148044</xdr:rowOff>
    </xdr:from>
    <xdr:to>
      <xdr:col>102</xdr:col>
      <xdr:colOff>165100</xdr:colOff>
      <xdr:row>77</xdr:row>
      <xdr:rowOff>78194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94721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137998</xdr:rowOff>
    </xdr:from>
    <xdr:to>
      <xdr:col>98</xdr:col>
      <xdr:colOff>38100</xdr:colOff>
      <xdr:row>77</xdr:row>
      <xdr:rowOff>68148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84676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120117</xdr:rowOff>
    </xdr:from>
    <xdr:to>
      <xdr:col>116</xdr:col>
      <xdr:colOff>114300</xdr:colOff>
      <xdr:row>77</xdr:row>
      <xdr:rowOff>50267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142994</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115990</xdr:rowOff>
    </xdr:from>
    <xdr:to>
      <xdr:col>112</xdr:col>
      <xdr:colOff>38100</xdr:colOff>
      <xdr:row>77</xdr:row>
      <xdr:rowOff>46140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62666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2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132562</xdr:rowOff>
    </xdr:from>
    <xdr:to>
      <xdr:col>107</xdr:col>
      <xdr:colOff>101600</xdr:colOff>
      <xdr:row>77</xdr:row>
      <xdr:rowOff>62712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79239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3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153225</xdr:rowOff>
    </xdr:from>
    <xdr:to>
      <xdr:col>102</xdr:col>
      <xdr:colOff>165100</xdr:colOff>
      <xdr:row>77</xdr:row>
      <xdr:rowOff>83375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74502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163080</xdr:rowOff>
    </xdr:from>
    <xdr:to>
      <xdr:col>98</xdr:col>
      <xdr:colOff>38100</xdr:colOff>
      <xdr:row>77</xdr:row>
      <xdr:rowOff>93230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84357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8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普通建設事業費及び貸付金、繰出金が類似団体平均を上回っている。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このうち、普通建設事業費については、令和３年度に引き続き、市民交流センター建設費が発生しており、類似団体平均を上回っている。地方債も発行していることから、今後、市民交流センター建設に係る公債費の負担も生じることとなるが、その他の投資的事業の精査など、公債費の適正管理に努めることで公債費に大きな変動がないよう計画を立てている。</a:t>
          </a:r>
        </a:p>
        <a:p>
          <a:r>
            <a:rPr kumimoji="1" lang="ja-JP" altLang="en-US" sz="1300">
              <a:latin typeface="ＭＳ Ｐゴシック" panose="020B0600070205080204" pitchFamily="50" charset="-128"/>
              <a:ea typeface="ＭＳ Ｐゴシック" panose="020B0600070205080204" pitchFamily="50" charset="-128"/>
            </a:rPr>
            <a:t>　貸付金が平均を大きく上回っているのは、本市が中小企業支援のため、金融機関が行う中小企業融資の財源として、金融機関に無利子で資金を預ける「預託金方式」をとっているためであり、預託金は当該年度内に全額返還されている。令和２年度及び令和３年度に引き続き、新型コロナウイルス感染症の影響を受けた中小企業を支援するための融資制度の財源を預託している。</a:t>
          </a:r>
        </a:p>
        <a:p>
          <a:r>
            <a:rPr kumimoji="1" lang="ja-JP" altLang="en-US" sz="1300">
              <a:latin typeface="ＭＳ Ｐゴシック" panose="020B0600070205080204" pitchFamily="50" charset="-128"/>
              <a:ea typeface="ＭＳ Ｐゴシック" panose="020B0600070205080204" pitchFamily="50" charset="-128"/>
            </a:rPr>
            <a:t>　繰出金については、土地区画整理費特別会計への繰出金が皆減、下水道事業費特別会計繰出金及び鳥取県後期高齢者医療広域連合負担金が減となったものの、後期高齢者医療費特別会計繰出金及び介護保険費特別会計繰出金は増加しており、依然として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32,985
32,499
29.11
20,333,414
19,665,830
520,509
8,297,418
11,813,350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157683</xdr:rowOff>
    </xdr:from>
    <xdr:to>
      <xdr:col>24</xdr:col>
      <xdr:colOff>63500</xdr:colOff>
      <xdr:row>37</xdr:row>
      <xdr:rowOff>4216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29883"/>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117238</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157683</xdr:rowOff>
    </xdr:from>
    <xdr:to>
      <xdr:col>19</xdr:col>
      <xdr:colOff>177800</xdr:colOff>
      <xdr:row>37</xdr:row>
      <xdr:rowOff>8865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29883"/>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62831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4521</xdr:rowOff>
    </xdr:from>
    <xdr:to>
      <xdr:col>15</xdr:col>
      <xdr:colOff>50800</xdr:colOff>
      <xdr:row>37</xdr:row>
      <xdr:rowOff>8865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4817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125552</xdr:rowOff>
    </xdr:from>
    <xdr:to>
      <xdr:col>15</xdr:col>
      <xdr:colOff>101600</xdr:colOff>
      <xdr:row>37</xdr:row>
      <xdr:rowOff>55702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72229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163856</xdr:rowOff>
    </xdr:from>
    <xdr:to>
      <xdr:col>10</xdr:col>
      <xdr:colOff>114300</xdr:colOff>
      <xdr:row>37</xdr:row>
      <xdr:rowOff>4521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36056"/>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110312</xdr:rowOff>
    </xdr:from>
    <xdr:to>
      <xdr:col>10</xdr:col>
      <xdr:colOff>165100</xdr:colOff>
      <xdr:row>37</xdr:row>
      <xdr:rowOff>40462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56989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5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117932</xdr:rowOff>
    </xdr:from>
    <xdr:to>
      <xdr:col>6</xdr:col>
      <xdr:colOff>38100</xdr:colOff>
      <xdr:row>37</xdr:row>
      <xdr:rowOff>48082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39209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124866</xdr:rowOff>
    </xdr:from>
    <xdr:to>
      <xdr:col>24</xdr:col>
      <xdr:colOff>114300</xdr:colOff>
      <xdr:row>37</xdr:row>
      <xdr:rowOff>55016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147743</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106883</xdr:rowOff>
    </xdr:from>
    <xdr:to>
      <xdr:col>20</xdr:col>
      <xdr:colOff>38100</xdr:colOff>
      <xdr:row>37</xdr:row>
      <xdr:rowOff>37033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53560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5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129515</xdr:rowOff>
    </xdr:from>
    <xdr:to>
      <xdr:col>15</xdr:col>
      <xdr:colOff>101600</xdr:colOff>
      <xdr:row>37</xdr:row>
      <xdr:rowOff>59665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50792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39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125171</xdr:rowOff>
    </xdr:from>
    <xdr:to>
      <xdr:col>10</xdr:col>
      <xdr:colOff>165100</xdr:colOff>
      <xdr:row>37</xdr:row>
      <xdr:rowOff>55321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46448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39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113056</xdr:rowOff>
    </xdr:from>
    <xdr:to>
      <xdr:col>6</xdr:col>
      <xdr:colOff>38100</xdr:colOff>
      <xdr:row>37</xdr:row>
      <xdr:rowOff>43206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59733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83958</xdr:rowOff>
    </xdr:from>
    <xdr:to>
      <xdr:col>24</xdr:col>
      <xdr:colOff>63500</xdr:colOff>
      <xdr:row>58</xdr:row>
      <xdr:rowOff>89181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028058"/>
          <a:ext cx="838200" cy="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165227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6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47683</xdr:rowOff>
    </xdr:from>
    <xdr:to>
      <xdr:col>19</xdr:col>
      <xdr:colOff>177800</xdr:colOff>
      <xdr:row>58</xdr:row>
      <xdr:rowOff>83958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20333"/>
          <a:ext cx="889000" cy="20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85086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47683</xdr:rowOff>
    </xdr:from>
    <xdr:to>
      <xdr:col>15</xdr:col>
      <xdr:colOff>50800</xdr:colOff>
      <xdr:row>58</xdr:row>
      <xdr:rowOff>96563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20333"/>
          <a:ext cx="889000" cy="22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118144</xdr:rowOff>
    </xdr:from>
    <xdr:to>
      <xdr:col>15</xdr:col>
      <xdr:colOff>101600</xdr:colOff>
      <xdr:row>57</xdr:row>
      <xdr:rowOff>48294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64821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96563</xdr:rowOff>
    </xdr:from>
    <xdr:to>
      <xdr:col>10</xdr:col>
      <xdr:colOff>114300</xdr:colOff>
      <xdr:row>58</xdr:row>
      <xdr:rowOff>100893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40663"/>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1733</xdr:rowOff>
    </xdr:from>
    <xdr:to>
      <xdr:col>10</xdr:col>
      <xdr:colOff>165100</xdr:colOff>
      <xdr:row>58</xdr:row>
      <xdr:rowOff>103333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119860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10490</xdr:rowOff>
    </xdr:from>
    <xdr:to>
      <xdr:col>6</xdr:col>
      <xdr:colOff>38100</xdr:colOff>
      <xdr:row>58</xdr:row>
      <xdr:rowOff>112090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128617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38381</xdr:rowOff>
    </xdr:from>
    <xdr:to>
      <xdr:col>24</xdr:col>
      <xdr:colOff>114300</xdr:colOff>
      <xdr:row>58</xdr:row>
      <xdr:rowOff>139981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8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124758</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9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33158</xdr:rowOff>
    </xdr:from>
    <xdr:to>
      <xdr:col>20</xdr:col>
      <xdr:colOff>38100</xdr:colOff>
      <xdr:row>58</xdr:row>
      <xdr:rowOff>134758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125885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168333</xdr:rowOff>
    </xdr:from>
    <xdr:to>
      <xdr:col>15</xdr:col>
      <xdr:colOff>101600</xdr:colOff>
      <xdr:row>57</xdr:row>
      <xdr:rowOff>98483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89610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86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45763</xdr:rowOff>
    </xdr:from>
    <xdr:to>
      <xdr:col>10</xdr:col>
      <xdr:colOff>165100</xdr:colOff>
      <xdr:row>58</xdr:row>
      <xdr:rowOff>147363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138490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08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50093</xdr:rowOff>
    </xdr:from>
    <xdr:to>
      <xdr:col>6</xdr:col>
      <xdr:colOff>38100</xdr:colOff>
      <xdr:row>58</xdr:row>
      <xdr:rowOff>151693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142820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8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19055</xdr:rowOff>
    </xdr:from>
    <xdr:to>
      <xdr:col>24</xdr:col>
      <xdr:colOff>63500</xdr:colOff>
      <xdr:row>76</xdr:row>
      <xdr:rowOff>45681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049255"/>
          <a:ext cx="838200" cy="2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129091</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1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19055</xdr:rowOff>
    </xdr:from>
    <xdr:to>
      <xdr:col>19</xdr:col>
      <xdr:colOff>177800</xdr:colOff>
      <xdr:row>76</xdr:row>
      <xdr:rowOff>129358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49255"/>
          <a:ext cx="889000" cy="1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13522</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70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129358</xdr:rowOff>
    </xdr:from>
    <xdr:to>
      <xdr:col>15</xdr:col>
      <xdr:colOff>50800</xdr:colOff>
      <xdr:row>77</xdr:row>
      <xdr:rowOff>4784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159558"/>
          <a:ext cx="889000" cy="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131319</xdr:rowOff>
    </xdr:from>
    <xdr:to>
      <xdr:col>15</xdr:col>
      <xdr:colOff>101600</xdr:colOff>
      <xdr:row>76</xdr:row>
      <xdr:rowOff>61469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77996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76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4784</xdr:rowOff>
    </xdr:from>
    <xdr:to>
      <xdr:col>10</xdr:col>
      <xdr:colOff>114300</xdr:colOff>
      <xdr:row>77</xdr:row>
      <xdr:rowOff>9179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06434"/>
          <a:ext cx="8890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152611</xdr:rowOff>
    </xdr:from>
    <xdr:to>
      <xdr:col>10</xdr:col>
      <xdr:colOff>165100</xdr:colOff>
      <xdr:row>76</xdr:row>
      <xdr:rowOff>82761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99288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15945</xdr:rowOff>
    </xdr:from>
    <xdr:to>
      <xdr:col>6</xdr:col>
      <xdr:colOff>38100</xdr:colOff>
      <xdr:row>76</xdr:row>
      <xdr:rowOff>117545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134072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166331</xdr:rowOff>
    </xdr:from>
    <xdr:to>
      <xdr:col>24</xdr:col>
      <xdr:colOff>114300</xdr:colOff>
      <xdr:row>76</xdr:row>
      <xdr:rowOff>96481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144758</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0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139704</xdr:rowOff>
    </xdr:from>
    <xdr:to>
      <xdr:col>20</xdr:col>
      <xdr:colOff>38100</xdr:colOff>
      <xdr:row>76</xdr:row>
      <xdr:rowOff>69853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984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60982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09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78558</xdr:rowOff>
    </xdr:from>
    <xdr:to>
      <xdr:col>15</xdr:col>
      <xdr:colOff>101600</xdr:colOff>
      <xdr:row>77</xdr:row>
      <xdr:rowOff>8708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0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171285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125434</xdr:rowOff>
    </xdr:from>
    <xdr:to>
      <xdr:col>10</xdr:col>
      <xdr:colOff>165100</xdr:colOff>
      <xdr:row>77</xdr:row>
      <xdr:rowOff>55584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5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46711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4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129829</xdr:rowOff>
    </xdr:from>
    <xdr:to>
      <xdr:col>6</xdr:col>
      <xdr:colOff>38100</xdr:colOff>
      <xdr:row>77</xdr:row>
      <xdr:rowOff>59979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6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51106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25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119537</xdr:rowOff>
    </xdr:from>
    <xdr:to>
      <xdr:col>24</xdr:col>
      <xdr:colOff>63500</xdr:colOff>
      <xdr:row>97</xdr:row>
      <xdr:rowOff>153161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50187"/>
          <a:ext cx="838200" cy="3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171238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153161</xdr:rowOff>
    </xdr:from>
    <xdr:to>
      <xdr:col>19</xdr:col>
      <xdr:colOff>177800</xdr:colOff>
      <xdr:row>98</xdr:row>
      <xdr:rowOff>68938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83811"/>
          <a:ext cx="889000" cy="8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89527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68938</xdr:rowOff>
    </xdr:from>
    <xdr:to>
      <xdr:col>15</xdr:col>
      <xdr:colOff>50800</xdr:colOff>
      <xdr:row>98</xdr:row>
      <xdr:rowOff>70800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71038"/>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151439</xdr:rowOff>
    </xdr:from>
    <xdr:to>
      <xdr:col>15</xdr:col>
      <xdr:colOff>101600</xdr:colOff>
      <xdr:row>97</xdr:row>
      <xdr:rowOff>81589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98116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69735</xdr:rowOff>
    </xdr:from>
    <xdr:to>
      <xdr:col>10</xdr:col>
      <xdr:colOff>114300</xdr:colOff>
      <xdr:row>98</xdr:row>
      <xdr:rowOff>70800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71835"/>
          <a:ext cx="8890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32161</xdr:rowOff>
    </xdr:from>
    <xdr:to>
      <xdr:col>10</xdr:col>
      <xdr:colOff>165100</xdr:colOff>
      <xdr:row>97</xdr:row>
      <xdr:rowOff>133761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6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3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57294</xdr:rowOff>
    </xdr:from>
    <xdr:to>
      <xdr:col>6</xdr:col>
      <xdr:colOff>38100</xdr:colOff>
      <xdr:row>97</xdr:row>
      <xdr:rowOff>158894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8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3971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6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68737</xdr:rowOff>
    </xdr:from>
    <xdr:to>
      <xdr:col>24</xdr:col>
      <xdr:colOff>114300</xdr:colOff>
      <xdr:row>97</xdr:row>
      <xdr:rowOff>170337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47164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102361</xdr:rowOff>
    </xdr:from>
    <xdr:to>
      <xdr:col>20</xdr:col>
      <xdr:colOff>38100</xdr:colOff>
      <xdr:row>98</xdr:row>
      <xdr:rowOff>32511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23638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2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18138</xdr:rowOff>
    </xdr:from>
    <xdr:to>
      <xdr:col>15</xdr:col>
      <xdr:colOff>101600</xdr:colOff>
      <xdr:row>98</xdr:row>
      <xdr:rowOff>119738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110865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20000</xdr:rowOff>
    </xdr:from>
    <xdr:to>
      <xdr:col>10</xdr:col>
      <xdr:colOff>165100</xdr:colOff>
      <xdr:row>98</xdr:row>
      <xdr:rowOff>121600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2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112727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18935</xdr:rowOff>
    </xdr:from>
    <xdr:to>
      <xdr:col>6</xdr:col>
      <xdr:colOff>38100</xdr:colOff>
      <xdr:row>98</xdr:row>
      <xdr:rowOff>120535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111662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20638</xdr:rowOff>
    </xdr:from>
    <xdr:to>
      <xdr:col>55</xdr:col>
      <xdr:colOff>0</xdr:colOff>
      <xdr:row>39</xdr:row>
      <xdr:rowOff>22161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07188"/>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67200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10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21209</xdr:rowOff>
    </xdr:from>
    <xdr:to>
      <xdr:col>50</xdr:col>
      <xdr:colOff>114300</xdr:colOff>
      <xdr:row>39</xdr:row>
      <xdr:rowOff>22161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0775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140543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12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19114</xdr:rowOff>
    </xdr:from>
    <xdr:to>
      <xdr:col>45</xdr:col>
      <xdr:colOff>177800</xdr:colOff>
      <xdr:row>39</xdr:row>
      <xdr:rowOff>21209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05664"/>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18034</xdr:rowOff>
    </xdr:from>
    <xdr:to>
      <xdr:col>46</xdr:col>
      <xdr:colOff>38100</xdr:colOff>
      <xdr:row>38</xdr:row>
      <xdr:rowOff>119634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136161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0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19114</xdr:rowOff>
    </xdr:from>
    <xdr:to>
      <xdr:col>41</xdr:col>
      <xdr:colOff>50800</xdr:colOff>
      <xdr:row>39</xdr:row>
      <xdr:rowOff>22923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05664"/>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14033</xdr:rowOff>
    </xdr:from>
    <xdr:to>
      <xdr:col>41</xdr:col>
      <xdr:colOff>101600</xdr:colOff>
      <xdr:row>38</xdr:row>
      <xdr:rowOff>115633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132161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04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32131</xdr:rowOff>
    </xdr:from>
    <xdr:to>
      <xdr:col>36</xdr:col>
      <xdr:colOff>165100</xdr:colOff>
      <xdr:row>38</xdr:row>
      <xdr:rowOff>133731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4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150258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2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141288</xdr:rowOff>
    </xdr:from>
    <xdr:to>
      <xdr:col>55</xdr:col>
      <xdr:colOff>50800</xdr:colOff>
      <xdr:row>39</xdr:row>
      <xdr:rowOff>71438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56215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7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142811</xdr:rowOff>
    </xdr:from>
    <xdr:to>
      <xdr:col>50</xdr:col>
      <xdr:colOff>165100</xdr:colOff>
      <xdr:row>39</xdr:row>
      <xdr:rowOff>72961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64088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5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141859</xdr:rowOff>
    </xdr:from>
    <xdr:to>
      <xdr:col>46</xdr:col>
      <xdr:colOff>38100</xdr:colOff>
      <xdr:row>39</xdr:row>
      <xdr:rowOff>72009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63136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4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139764</xdr:rowOff>
    </xdr:from>
    <xdr:to>
      <xdr:col>41</xdr:col>
      <xdr:colOff>101600</xdr:colOff>
      <xdr:row>39</xdr:row>
      <xdr:rowOff>69914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61041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4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143573</xdr:rowOff>
    </xdr:from>
    <xdr:to>
      <xdr:col>36</xdr:col>
      <xdr:colOff>165100</xdr:colOff>
      <xdr:row>39</xdr:row>
      <xdr:rowOff>73723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64850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51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96895</xdr:rowOff>
    </xdr:from>
    <xdr:to>
      <xdr:col>55</xdr:col>
      <xdr:colOff>0</xdr:colOff>
      <xdr:row>58</xdr:row>
      <xdr:rowOff>97237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40995"/>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155249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75064</xdr:rowOff>
    </xdr:from>
    <xdr:to>
      <xdr:col>50</xdr:col>
      <xdr:colOff>114300</xdr:colOff>
      <xdr:row>58</xdr:row>
      <xdr:rowOff>97237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19164"/>
          <a:ext cx="889000" cy="2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75064</xdr:rowOff>
    </xdr:from>
    <xdr:to>
      <xdr:col>45</xdr:col>
      <xdr:colOff>177800</xdr:colOff>
      <xdr:row>58</xdr:row>
      <xdr:rowOff>103905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19164"/>
          <a:ext cx="889000" cy="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143345</xdr:rowOff>
    </xdr:from>
    <xdr:to>
      <xdr:col>46</xdr:col>
      <xdr:colOff>38100</xdr:colOff>
      <xdr:row>57</xdr:row>
      <xdr:rowOff>73495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90022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43897</xdr:rowOff>
    </xdr:from>
    <xdr:to>
      <xdr:col>41</xdr:col>
      <xdr:colOff>50800</xdr:colOff>
      <xdr:row>58</xdr:row>
      <xdr:rowOff>103905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87997"/>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168643</xdr:rowOff>
    </xdr:from>
    <xdr:to>
      <xdr:col>41</xdr:col>
      <xdr:colOff>101600</xdr:colOff>
      <xdr:row>57</xdr:row>
      <xdr:rowOff>98793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115320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31445</xdr:rowOff>
    </xdr:from>
    <xdr:to>
      <xdr:col>36</xdr:col>
      <xdr:colOff>165100</xdr:colOff>
      <xdr:row>57</xdr:row>
      <xdr:rowOff>133045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149572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7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46095</xdr:rowOff>
    </xdr:from>
    <xdr:to>
      <xdr:col>55</xdr:col>
      <xdr:colOff>50800</xdr:colOff>
      <xdr:row>58</xdr:row>
      <xdr:rowOff>147695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132472</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46437</xdr:rowOff>
    </xdr:from>
    <xdr:to>
      <xdr:col>50</xdr:col>
      <xdr:colOff>165100</xdr:colOff>
      <xdr:row>58</xdr:row>
      <xdr:rowOff>148037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139164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8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24264</xdr:rowOff>
    </xdr:from>
    <xdr:to>
      <xdr:col>46</xdr:col>
      <xdr:colOff>38100</xdr:colOff>
      <xdr:row>58</xdr:row>
      <xdr:rowOff>125864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116991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53105</xdr:rowOff>
    </xdr:from>
    <xdr:to>
      <xdr:col>41</xdr:col>
      <xdr:colOff>101600</xdr:colOff>
      <xdr:row>58</xdr:row>
      <xdr:rowOff>154705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9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145832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8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164547</xdr:rowOff>
    </xdr:from>
    <xdr:to>
      <xdr:col>36</xdr:col>
      <xdr:colOff>165100</xdr:colOff>
      <xdr:row>58</xdr:row>
      <xdr:rowOff>94697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85824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2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73676</xdr:rowOff>
    </xdr:from>
    <xdr:to>
      <xdr:col>55</xdr:col>
      <xdr:colOff>0</xdr:colOff>
      <xdr:row>76</xdr:row>
      <xdr:rowOff>81539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103876"/>
          <a:ext cx="8382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126137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27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56956</xdr:rowOff>
    </xdr:from>
    <xdr:to>
      <xdr:col>50</xdr:col>
      <xdr:colOff>114300</xdr:colOff>
      <xdr:row>76</xdr:row>
      <xdr:rowOff>81539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087156"/>
          <a:ext cx="8890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80751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56956</xdr:rowOff>
    </xdr:from>
    <xdr:to>
      <xdr:col>45</xdr:col>
      <xdr:colOff>177800</xdr:colOff>
      <xdr:row>77</xdr:row>
      <xdr:rowOff>124653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087156"/>
          <a:ext cx="889000" cy="23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126126</xdr:rowOff>
    </xdr:from>
    <xdr:to>
      <xdr:col>46</xdr:col>
      <xdr:colOff>38100</xdr:colOff>
      <xdr:row>78</xdr:row>
      <xdr:rowOff>56276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47403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124653</xdr:rowOff>
    </xdr:from>
    <xdr:to>
      <xdr:col>41</xdr:col>
      <xdr:colOff>50800</xdr:colOff>
      <xdr:row>77</xdr:row>
      <xdr:rowOff>144084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2630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xdr:rowOff>
    </xdr:from>
    <xdr:to>
      <xdr:col>41</xdr:col>
      <xdr:colOff>101600</xdr:colOff>
      <xdr:row>78</xdr:row>
      <xdr:rowOff>101885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93012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6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19794</xdr:rowOff>
    </xdr:from>
    <xdr:to>
      <xdr:col>36</xdr:col>
      <xdr:colOff>165100</xdr:colOff>
      <xdr:row>78</xdr:row>
      <xdr:rowOff>121394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9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112521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22876</xdr:rowOff>
    </xdr:from>
    <xdr:to>
      <xdr:col>55</xdr:col>
      <xdr:colOff>50800</xdr:colOff>
      <xdr:row>76</xdr:row>
      <xdr:rowOff>124476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5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45753</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0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30739</xdr:rowOff>
    </xdr:from>
    <xdr:to>
      <xdr:col>50</xdr:col>
      <xdr:colOff>165100</xdr:colOff>
      <xdr:row>76</xdr:row>
      <xdr:rowOff>132339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6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148866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3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6156</xdr:rowOff>
    </xdr:from>
    <xdr:to>
      <xdr:col>46</xdr:col>
      <xdr:colOff>38100</xdr:colOff>
      <xdr:row>76</xdr:row>
      <xdr:rowOff>107756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3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124283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1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73853</xdr:rowOff>
    </xdr:from>
    <xdr:to>
      <xdr:col>41</xdr:col>
      <xdr:colOff>101600</xdr:colOff>
      <xdr:row>78</xdr:row>
      <xdr:rowOff>4003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20530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0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93284</xdr:rowOff>
    </xdr:from>
    <xdr:to>
      <xdr:col>36</xdr:col>
      <xdr:colOff>165100</xdr:colOff>
      <xdr:row>78</xdr:row>
      <xdr:rowOff>23434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39961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7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81682</xdr:rowOff>
    </xdr:from>
    <xdr:to>
      <xdr:col>55</xdr:col>
      <xdr:colOff>0</xdr:colOff>
      <xdr:row>97</xdr:row>
      <xdr:rowOff>108029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12332"/>
          <a:ext cx="838200" cy="2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46384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5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108029</xdr:rowOff>
    </xdr:from>
    <xdr:to>
      <xdr:col>50</xdr:col>
      <xdr:colOff>114300</xdr:colOff>
      <xdr:row>98</xdr:row>
      <xdr:rowOff>7426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38679"/>
          <a:ext cx="889000" cy="7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4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7426</xdr:rowOff>
    </xdr:from>
    <xdr:to>
      <xdr:col>45</xdr:col>
      <xdr:colOff>177800</xdr:colOff>
      <xdr:row>98</xdr:row>
      <xdr:rowOff>23493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09526"/>
          <a:ext cx="8890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156344</xdr:rowOff>
    </xdr:from>
    <xdr:to>
      <xdr:col>46</xdr:col>
      <xdr:colOff>38100</xdr:colOff>
      <xdr:row>97</xdr:row>
      <xdr:rowOff>86494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103021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134848</xdr:rowOff>
    </xdr:from>
    <xdr:to>
      <xdr:col>41</xdr:col>
      <xdr:colOff>50800</xdr:colOff>
      <xdr:row>98</xdr:row>
      <xdr:rowOff>23493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65498"/>
          <a:ext cx="889000" cy="6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23462</xdr:rowOff>
    </xdr:from>
    <xdr:to>
      <xdr:col>41</xdr:col>
      <xdr:colOff>101600</xdr:colOff>
      <xdr:row>97</xdr:row>
      <xdr:rowOff>125062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141589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2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28184</xdr:rowOff>
    </xdr:from>
    <xdr:to>
      <xdr:col>36</xdr:col>
      <xdr:colOff>165100</xdr:colOff>
      <xdr:row>97</xdr:row>
      <xdr:rowOff>129784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5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146311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3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30882</xdr:rowOff>
    </xdr:from>
    <xdr:to>
      <xdr:col>55</xdr:col>
      <xdr:colOff>50800</xdr:colOff>
      <xdr:row>97</xdr:row>
      <xdr:rowOff>132482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9309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57229</xdr:rowOff>
    </xdr:from>
    <xdr:to>
      <xdr:col>50</xdr:col>
      <xdr:colOff>165100</xdr:colOff>
      <xdr:row>97</xdr:row>
      <xdr:rowOff>158829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8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149956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128076</xdr:rowOff>
    </xdr:from>
    <xdr:to>
      <xdr:col>46</xdr:col>
      <xdr:colOff>38100</xdr:colOff>
      <xdr:row>98</xdr:row>
      <xdr:rowOff>58226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5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49353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144143</xdr:rowOff>
    </xdr:from>
    <xdr:to>
      <xdr:col>41</xdr:col>
      <xdr:colOff>101600</xdr:colOff>
      <xdr:row>98</xdr:row>
      <xdr:rowOff>74293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7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65420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6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84048</xdr:rowOff>
    </xdr:from>
    <xdr:to>
      <xdr:col>36</xdr:col>
      <xdr:colOff>165100</xdr:colOff>
      <xdr:row>98</xdr:row>
      <xdr:rowOff>14198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1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0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133795</xdr:rowOff>
    </xdr:from>
    <xdr:to>
      <xdr:col>85</xdr:col>
      <xdr:colOff>127000</xdr:colOff>
      <xdr:row>37</xdr:row>
      <xdr:rowOff>135852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77445"/>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85336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86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135852</xdr:rowOff>
    </xdr:from>
    <xdr:to>
      <xdr:col>81</xdr:col>
      <xdr:colOff>50800</xdr:colOff>
      <xdr:row>37</xdr:row>
      <xdr:rowOff>143815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9502"/>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15613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98438</xdr:rowOff>
    </xdr:from>
    <xdr:to>
      <xdr:col>76</xdr:col>
      <xdr:colOff>114300</xdr:colOff>
      <xdr:row>37</xdr:row>
      <xdr:rowOff>143815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42088"/>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32779</xdr:rowOff>
    </xdr:from>
    <xdr:to>
      <xdr:col>76</xdr:col>
      <xdr:colOff>165100</xdr:colOff>
      <xdr:row>36</xdr:row>
      <xdr:rowOff>134379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150906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98438</xdr:rowOff>
    </xdr:from>
    <xdr:to>
      <xdr:col>71</xdr:col>
      <xdr:colOff>177800</xdr:colOff>
      <xdr:row>37</xdr:row>
      <xdr:rowOff>101028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42088"/>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70688</xdr:rowOff>
    </xdr:from>
    <xdr:to>
      <xdr:col>72</xdr:col>
      <xdr:colOff>38100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91853</xdr:rowOff>
    </xdr:from>
    <xdr:to>
      <xdr:col>67</xdr:col>
      <xdr:colOff>101600</xdr:colOff>
      <xdr:row>37</xdr:row>
      <xdr:rowOff>22003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3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82995</xdr:rowOff>
    </xdr:from>
    <xdr:to>
      <xdr:col>85</xdr:col>
      <xdr:colOff>177800</xdr:colOff>
      <xdr:row>38</xdr:row>
      <xdr:rowOff>13145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169372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4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85052</xdr:rowOff>
    </xdr:from>
    <xdr:to>
      <xdr:col>81</xdr:col>
      <xdr:colOff>101600</xdr:colOff>
      <xdr:row>38</xdr:row>
      <xdr:rowOff>15202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6329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93015</xdr:rowOff>
    </xdr:from>
    <xdr:to>
      <xdr:col>76</xdr:col>
      <xdr:colOff>165100</xdr:colOff>
      <xdr:row>38</xdr:row>
      <xdr:rowOff>23164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6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14291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47638</xdr:rowOff>
    </xdr:from>
    <xdr:to>
      <xdr:col>72</xdr:col>
      <xdr:colOff>38100</xdr:colOff>
      <xdr:row>37</xdr:row>
      <xdr:rowOff>149238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140364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50228</xdr:rowOff>
    </xdr:from>
    <xdr:to>
      <xdr:col>67</xdr:col>
      <xdr:colOff>101600</xdr:colOff>
      <xdr:row>37</xdr:row>
      <xdr:rowOff>151828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9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142956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152506</xdr:rowOff>
    </xdr:from>
    <xdr:to>
      <xdr:col>85</xdr:col>
      <xdr:colOff>127000</xdr:colOff>
      <xdr:row>56</xdr:row>
      <xdr:rowOff>130661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582256"/>
          <a:ext cx="838200" cy="1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107533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08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152506</xdr:rowOff>
    </xdr:from>
    <xdr:to>
      <xdr:col>81</xdr:col>
      <xdr:colOff>50800</xdr:colOff>
      <xdr:row>57</xdr:row>
      <xdr:rowOff>55543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582256"/>
          <a:ext cx="889000" cy="2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67048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131068</xdr:rowOff>
    </xdr:from>
    <xdr:to>
      <xdr:col>76</xdr:col>
      <xdr:colOff>114300</xdr:colOff>
      <xdr:row>57</xdr:row>
      <xdr:rowOff>55543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32268"/>
          <a:ext cx="889000" cy="9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142849</xdr:rowOff>
    </xdr:from>
    <xdr:to>
      <xdr:col>76</xdr:col>
      <xdr:colOff>165100</xdr:colOff>
      <xdr:row>57</xdr:row>
      <xdr:rowOff>72999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89526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131068</xdr:rowOff>
    </xdr:from>
    <xdr:to>
      <xdr:col>71</xdr:col>
      <xdr:colOff>177800</xdr:colOff>
      <xdr:row>57</xdr:row>
      <xdr:rowOff>95274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32268"/>
          <a:ext cx="889000" cy="13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169733</xdr:rowOff>
    </xdr:from>
    <xdr:to>
      <xdr:col>72</xdr:col>
      <xdr:colOff>38100</xdr:colOff>
      <xdr:row>57</xdr:row>
      <xdr:rowOff>99883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91010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31599</xdr:rowOff>
    </xdr:from>
    <xdr:to>
      <xdr:col>67</xdr:col>
      <xdr:colOff>101600</xdr:colOff>
      <xdr:row>57</xdr:row>
      <xdr:rowOff>133199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149726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79861</xdr:rowOff>
    </xdr:from>
    <xdr:to>
      <xdr:col>85</xdr:col>
      <xdr:colOff>177800</xdr:colOff>
      <xdr:row>57</xdr:row>
      <xdr:rowOff>10011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8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102738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3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101706</xdr:rowOff>
    </xdr:from>
    <xdr:to>
      <xdr:col>81</xdr:col>
      <xdr:colOff>101600</xdr:colOff>
      <xdr:row>56</xdr:row>
      <xdr:rowOff>31856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48383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0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4743</xdr:rowOff>
    </xdr:from>
    <xdr:to>
      <xdr:col>76</xdr:col>
      <xdr:colOff>165100</xdr:colOff>
      <xdr:row>57</xdr:row>
      <xdr:rowOff>106343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97470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80268</xdr:rowOff>
    </xdr:from>
    <xdr:to>
      <xdr:col>72</xdr:col>
      <xdr:colOff>38100</xdr:colOff>
      <xdr:row>57</xdr:row>
      <xdr:rowOff>10418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8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26945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5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44474</xdr:rowOff>
    </xdr:from>
    <xdr:to>
      <xdr:col>67</xdr:col>
      <xdr:colOff>101600</xdr:colOff>
      <xdr:row>57</xdr:row>
      <xdr:rowOff>146074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137201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0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76286</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7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135017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72346</xdr:rowOff>
    </xdr:from>
    <xdr:to>
      <xdr:col>76</xdr:col>
      <xdr:colOff>165100</xdr:colOff>
      <xdr:row>78</xdr:row>
      <xdr:rowOff>2496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19023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0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13348</xdr:rowOff>
    </xdr:from>
    <xdr:to>
      <xdr:col>72</xdr:col>
      <xdr:colOff>38100</xdr:colOff>
      <xdr:row>78</xdr:row>
      <xdr:rowOff>114948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131475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48171</xdr:rowOff>
    </xdr:from>
    <xdr:to>
      <xdr:col>67</xdr:col>
      <xdr:colOff>101600</xdr:colOff>
      <xdr:row>78</xdr:row>
      <xdr:rowOff>149771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166298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6088</xdr:rowOff>
    </xdr:from>
    <xdr:to>
      <xdr:col>85</xdr:col>
      <xdr:colOff>127000</xdr:colOff>
      <xdr:row>99</xdr:row>
      <xdr:rowOff>7525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979638"/>
          <a:ext cx="8382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96722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55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7525</xdr:rowOff>
    </xdr:from>
    <xdr:to>
      <xdr:col>81</xdr:col>
      <xdr:colOff>50800</xdr:colOff>
      <xdr:row>99</xdr:row>
      <xdr:rowOff>10454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981075"/>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8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162179</xdr:rowOff>
    </xdr:from>
    <xdr:to>
      <xdr:col>76</xdr:col>
      <xdr:colOff>114300</xdr:colOff>
      <xdr:row>99</xdr:row>
      <xdr:rowOff>10454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964279"/>
          <a:ext cx="8890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60086</xdr:rowOff>
    </xdr:from>
    <xdr:to>
      <xdr:col>76</xdr:col>
      <xdr:colOff>165100</xdr:colOff>
      <xdr:row>97</xdr:row>
      <xdr:rowOff>161686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6763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6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139188</xdr:rowOff>
    </xdr:from>
    <xdr:to>
      <xdr:col>71</xdr:col>
      <xdr:colOff>177800</xdr:colOff>
      <xdr:row>98</xdr:row>
      <xdr:rowOff>162179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941288"/>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53499</xdr:rowOff>
    </xdr:from>
    <xdr:to>
      <xdr:col>72</xdr:col>
      <xdr:colOff>38100</xdr:colOff>
      <xdr:row>97</xdr:row>
      <xdr:rowOff>155099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50256</xdr:rowOff>
    </xdr:from>
    <xdr:to>
      <xdr:col>67</xdr:col>
      <xdr:colOff>101600</xdr:colOff>
      <xdr:row>97</xdr:row>
      <xdr:rowOff>151856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168383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126738</xdr:rowOff>
    </xdr:from>
    <xdr:to>
      <xdr:col>85</xdr:col>
      <xdr:colOff>177800</xdr:colOff>
      <xdr:row>99</xdr:row>
      <xdr:rowOff>56888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92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105165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90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128175</xdr:rowOff>
    </xdr:from>
    <xdr:to>
      <xdr:col>81</xdr:col>
      <xdr:colOff>101600</xdr:colOff>
      <xdr:row>99</xdr:row>
      <xdr:rowOff>58325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9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49452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702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131104</xdr:rowOff>
    </xdr:from>
    <xdr:to>
      <xdr:col>76</xdr:col>
      <xdr:colOff>165100</xdr:colOff>
      <xdr:row>99</xdr:row>
      <xdr:rowOff>61254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93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52381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702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111379</xdr:rowOff>
    </xdr:from>
    <xdr:to>
      <xdr:col>72</xdr:col>
      <xdr:colOff>38100</xdr:colOff>
      <xdr:row>99</xdr:row>
      <xdr:rowOff>41529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9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32656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70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88388</xdr:rowOff>
    </xdr:from>
    <xdr:to>
      <xdr:col>67</xdr:col>
      <xdr:colOff>101600</xdr:colOff>
      <xdr:row>99</xdr:row>
      <xdr:rowOff>18538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89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9665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9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146050</xdr:rowOff>
    </xdr:from>
    <xdr:to>
      <xdr:col>107</xdr:col>
      <xdr:colOff>101600</xdr:colOff>
      <xdr:row>39</xdr:row>
      <xdr:rowOff>76200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92727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138811</xdr:rowOff>
    </xdr:from>
    <xdr:to>
      <xdr:col>102</xdr:col>
      <xdr:colOff>165100</xdr:colOff>
      <xdr:row>39</xdr:row>
      <xdr:rowOff>68961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5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85488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29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126238</xdr:rowOff>
    </xdr:from>
    <xdr:to>
      <xdr:col>98</xdr:col>
      <xdr:colOff>38100</xdr:colOff>
      <xdr:row>39</xdr:row>
      <xdr:rowOff>56388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72915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議会費、商工費、教育費が類似団体平均を上回っている。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議会費については、類似団体平均を上回っているものの、市議会議員人件費の減などにより事業費は前年度比</a:t>
          </a:r>
          <a:r>
            <a:rPr kumimoji="1" lang="en-US" altLang="ja-JP" sz="1300">
              <a:latin typeface="ＭＳ Ｐゴシック" panose="020B0600070205080204" pitchFamily="50" charset="-128"/>
              <a:ea typeface="ＭＳ Ｐゴシック" panose="020B0600070205080204" pitchFamily="50" charset="-128"/>
            </a:rPr>
            <a:t>9,326</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商工費については、本市が中小企業支援のため、金融機関が行う中小企業融資の財源として、金融機関に無利子で資金を預ける「預託金方式」をとっているためであり、預託金は当該年度内に全額返還されている。令和２年度及び令和３年度に引き続き、新型コロナウイルス感染症の影響を受けた中小企業を支援するための融資制度の財源を預託している。</a:t>
          </a:r>
        </a:p>
        <a:p>
          <a:r>
            <a:rPr kumimoji="1" lang="ja-JP" altLang="en-US" sz="1300">
              <a:latin typeface="ＭＳ Ｐゴシック" panose="020B0600070205080204" pitchFamily="50" charset="-128"/>
              <a:ea typeface="ＭＳ Ｐゴシック" panose="020B0600070205080204" pitchFamily="50" charset="-128"/>
            </a:rPr>
            <a:t>　教育費については、令和３年度から引き続き市民交流センター建設費の発生と、供用開始に伴う管理費の皆増が主な要因である。管理については、指定管理者制度を導入しており、経費削減に努めている。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年度より本格的に行財政改革に着手し、人件費・投資的経費の抑制をはじめとした各種行政経費の削減に取り組んできた結果、公債費は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億円台まで圧縮できており、今後の見通しを含め、適正な管理ができていると考える。</a:t>
          </a:r>
        </a:p>
        <a:p>
          <a:r>
            <a:rPr kumimoji="1" lang="ja-JP" altLang="en-US" sz="1400">
              <a:latin typeface="ＭＳ ゴシック" pitchFamily="49" charset="-128"/>
              <a:ea typeface="ＭＳ ゴシック" pitchFamily="49" charset="-128"/>
            </a:rPr>
            <a:t>　また、将来的な公共施設整備に備え、基金からの繰入を極力抑制しながら、基金残高の維持に努めている。</a:t>
          </a:r>
        </a:p>
        <a:p>
          <a:r>
            <a:rPr kumimoji="1" lang="ja-JP" altLang="en-US" sz="1400">
              <a:latin typeface="ＭＳ ゴシック" pitchFamily="49" charset="-128"/>
              <a:ea typeface="ＭＳ ゴシック" pitchFamily="49" charset="-128"/>
            </a:rPr>
            <a:t>　今後も、さらなる財政基盤の安定に努めていく。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駐車場費特別会計で赤字が生じているものの、一般会計等の黒字により、市全体として黒字となっている。</a:t>
          </a:r>
        </a:p>
        <a:p>
          <a:r>
            <a:rPr kumimoji="1" lang="ja-JP" altLang="en-US" sz="1400">
              <a:latin typeface="ＭＳ ゴシック" pitchFamily="49" charset="-128"/>
              <a:ea typeface="ＭＳ ゴシック" pitchFamily="49" charset="-128"/>
            </a:rPr>
            <a:t>　一般会計については毎年度、黒字が確保できる状況で推移しており、今後も一定の黒字額は確保できるものと見込んでいる。</a:t>
          </a:r>
        </a:p>
        <a:p>
          <a:r>
            <a:rPr kumimoji="1" lang="ja-JP" altLang="en-US" sz="1400">
              <a:latin typeface="ＭＳ ゴシック" pitchFamily="49" charset="-128"/>
              <a:ea typeface="ＭＳ ゴシック" pitchFamily="49" charset="-128"/>
            </a:rPr>
            <a:t>　駐車場費特別会計については、施設の管理委託経費は歳入の範囲内で運営できているものの、過去の施設整備の際の借入れに起因する前年度繰上充用により赤字となっているが、令和６年度中には黒字化を見込んで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U6" sqref="AU6:AX6"/>
    </sheetView>
  </sheetViews>
  <sheetFormatPr defaultColWidth="0" defaultRowHeight="11.25" zeroHeight="1" x14ac:dyDescent="0.15"/>
  <cols>
    <col min="1" max="12" width="2.125" style="174" customWidth="1"/>
    <col min="13" max="17" width="2.375" style="174" customWidth="1"/>
    <col min="18" max="119" width="2.125" style="174" customWidth="1"/>
    <col min="120" max="16384" width="0" style="174" hidden="1"/>
  </cols>
  <sheetData>
    <row r="1" spans="1:119" ht="33" customHeight="1" x14ac:dyDescent="0.15">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83</v>
      </c>
      <c r="C2" s="176"/>
      <c r="D2" s="177"/>
    </row>
    <row r="3" spans="1:119" ht="18.75" customHeight="1" thickBot="1" x14ac:dyDescent="0.2">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20333414</v>
      </c>
      <c r="BO4" s="384"/>
      <c r="BP4" s="384"/>
      <c r="BQ4" s="384"/>
      <c r="BR4" s="384"/>
      <c r="BS4" s="384"/>
      <c r="BT4" s="384"/>
      <c r="BU4" s="385"/>
      <c r="BV4" s="383">
        <v>21785284</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6.3</v>
      </c>
      <c r="CU4" s="390"/>
      <c r="CV4" s="390"/>
      <c r="CW4" s="390"/>
      <c r="CX4" s="390"/>
      <c r="CY4" s="390"/>
      <c r="CZ4" s="390"/>
      <c r="DA4" s="391"/>
      <c r="DB4" s="389">
        <v>5.8</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19665830</v>
      </c>
      <c r="BO5" s="421"/>
      <c r="BP5" s="421"/>
      <c r="BQ5" s="421"/>
      <c r="BR5" s="421"/>
      <c r="BS5" s="421"/>
      <c r="BT5" s="421"/>
      <c r="BU5" s="422"/>
      <c r="BV5" s="420">
        <v>20852589</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91.2</v>
      </c>
      <c r="CU5" s="418"/>
      <c r="CV5" s="418"/>
      <c r="CW5" s="418"/>
      <c r="CX5" s="418"/>
      <c r="CY5" s="418"/>
      <c r="CZ5" s="418"/>
      <c r="DA5" s="419"/>
      <c r="DB5" s="417">
        <v>83.8</v>
      </c>
      <c r="DC5" s="418"/>
      <c r="DD5" s="418"/>
      <c r="DE5" s="418"/>
      <c r="DF5" s="418"/>
      <c r="DG5" s="418"/>
      <c r="DH5" s="418"/>
      <c r="DI5" s="419"/>
    </row>
    <row r="6" spans="1:119" ht="18.75" customHeight="1" x14ac:dyDescent="0.15">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667584</v>
      </c>
      <c r="BO6" s="421"/>
      <c r="BP6" s="421"/>
      <c r="BQ6" s="421"/>
      <c r="BR6" s="421"/>
      <c r="BS6" s="421"/>
      <c r="BT6" s="421"/>
      <c r="BU6" s="422"/>
      <c r="BV6" s="420">
        <v>932695</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92.7</v>
      </c>
      <c r="CU6" s="458"/>
      <c r="CV6" s="458"/>
      <c r="CW6" s="458"/>
      <c r="CX6" s="458"/>
      <c r="CY6" s="458"/>
      <c r="CZ6" s="458"/>
      <c r="DA6" s="459"/>
      <c r="DB6" s="457">
        <v>88.9</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96</v>
      </c>
      <c r="AV7" s="453"/>
      <c r="AW7" s="453"/>
      <c r="AX7" s="453"/>
      <c r="AY7" s="454" t="s">
        <v>107</v>
      </c>
      <c r="AZ7" s="455"/>
      <c r="BA7" s="455"/>
      <c r="BB7" s="455"/>
      <c r="BC7" s="455"/>
      <c r="BD7" s="455"/>
      <c r="BE7" s="455"/>
      <c r="BF7" s="455"/>
      <c r="BG7" s="455"/>
      <c r="BH7" s="455"/>
      <c r="BI7" s="455"/>
      <c r="BJ7" s="455"/>
      <c r="BK7" s="455"/>
      <c r="BL7" s="455"/>
      <c r="BM7" s="456"/>
      <c r="BN7" s="420">
        <v>147075</v>
      </c>
      <c r="BO7" s="421"/>
      <c r="BP7" s="421"/>
      <c r="BQ7" s="421"/>
      <c r="BR7" s="421"/>
      <c r="BS7" s="421"/>
      <c r="BT7" s="421"/>
      <c r="BU7" s="422"/>
      <c r="BV7" s="420">
        <v>442213</v>
      </c>
      <c r="BW7" s="421"/>
      <c r="BX7" s="421"/>
      <c r="BY7" s="421"/>
      <c r="BZ7" s="421"/>
      <c r="CA7" s="421"/>
      <c r="CB7" s="421"/>
      <c r="CC7" s="422"/>
      <c r="CD7" s="423" t="s">
        <v>108</v>
      </c>
      <c r="CE7" s="424"/>
      <c r="CF7" s="424"/>
      <c r="CG7" s="424"/>
      <c r="CH7" s="424"/>
      <c r="CI7" s="424"/>
      <c r="CJ7" s="424"/>
      <c r="CK7" s="424"/>
      <c r="CL7" s="424"/>
      <c r="CM7" s="424"/>
      <c r="CN7" s="424"/>
      <c r="CO7" s="424"/>
      <c r="CP7" s="424"/>
      <c r="CQ7" s="424"/>
      <c r="CR7" s="424"/>
      <c r="CS7" s="425"/>
      <c r="CT7" s="420">
        <v>8297418</v>
      </c>
      <c r="CU7" s="421"/>
      <c r="CV7" s="421"/>
      <c r="CW7" s="421"/>
      <c r="CX7" s="421"/>
      <c r="CY7" s="421"/>
      <c r="CZ7" s="421"/>
      <c r="DA7" s="422"/>
      <c r="DB7" s="420">
        <v>8508967</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109</v>
      </c>
      <c r="AN8" s="450"/>
      <c r="AO8" s="450"/>
      <c r="AP8" s="450"/>
      <c r="AQ8" s="450"/>
      <c r="AR8" s="450"/>
      <c r="AS8" s="450"/>
      <c r="AT8" s="451"/>
      <c r="AU8" s="452" t="s">
        <v>110</v>
      </c>
      <c r="AV8" s="453"/>
      <c r="AW8" s="453"/>
      <c r="AX8" s="453"/>
      <c r="AY8" s="454" t="s">
        <v>111</v>
      </c>
      <c r="AZ8" s="455"/>
      <c r="BA8" s="455"/>
      <c r="BB8" s="455"/>
      <c r="BC8" s="455"/>
      <c r="BD8" s="455"/>
      <c r="BE8" s="455"/>
      <c r="BF8" s="455"/>
      <c r="BG8" s="455"/>
      <c r="BH8" s="455"/>
      <c r="BI8" s="455"/>
      <c r="BJ8" s="455"/>
      <c r="BK8" s="455"/>
      <c r="BL8" s="455"/>
      <c r="BM8" s="456"/>
      <c r="BN8" s="420">
        <v>520509</v>
      </c>
      <c r="BO8" s="421"/>
      <c r="BP8" s="421"/>
      <c r="BQ8" s="421"/>
      <c r="BR8" s="421"/>
      <c r="BS8" s="421"/>
      <c r="BT8" s="421"/>
      <c r="BU8" s="422"/>
      <c r="BV8" s="420">
        <v>490482</v>
      </c>
      <c r="BW8" s="421"/>
      <c r="BX8" s="421"/>
      <c r="BY8" s="421"/>
      <c r="BZ8" s="421"/>
      <c r="CA8" s="421"/>
      <c r="CB8" s="421"/>
      <c r="CC8" s="422"/>
      <c r="CD8" s="423" t="s">
        <v>112</v>
      </c>
      <c r="CE8" s="424"/>
      <c r="CF8" s="424"/>
      <c r="CG8" s="424"/>
      <c r="CH8" s="424"/>
      <c r="CI8" s="424"/>
      <c r="CJ8" s="424"/>
      <c r="CK8" s="424"/>
      <c r="CL8" s="424"/>
      <c r="CM8" s="424"/>
      <c r="CN8" s="424"/>
      <c r="CO8" s="424"/>
      <c r="CP8" s="424"/>
      <c r="CQ8" s="424"/>
      <c r="CR8" s="424"/>
      <c r="CS8" s="425"/>
      <c r="CT8" s="460">
        <v>0.55000000000000004</v>
      </c>
      <c r="CU8" s="461"/>
      <c r="CV8" s="461"/>
      <c r="CW8" s="461"/>
      <c r="CX8" s="461"/>
      <c r="CY8" s="461"/>
      <c r="CZ8" s="461"/>
      <c r="DA8" s="462"/>
      <c r="DB8" s="460">
        <v>0.55000000000000004</v>
      </c>
      <c r="DC8" s="461"/>
      <c r="DD8" s="461"/>
      <c r="DE8" s="461"/>
      <c r="DF8" s="461"/>
      <c r="DG8" s="461"/>
      <c r="DH8" s="461"/>
      <c r="DI8" s="462"/>
    </row>
    <row r="9" spans="1:119" ht="18.75" customHeight="1" thickBot="1" x14ac:dyDescent="0.2">
      <c r="A9" s="175"/>
      <c r="B9" s="414" t="s">
        <v>113</v>
      </c>
      <c r="C9" s="415"/>
      <c r="D9" s="415"/>
      <c r="E9" s="415"/>
      <c r="F9" s="415"/>
      <c r="G9" s="415"/>
      <c r="H9" s="415"/>
      <c r="I9" s="415"/>
      <c r="J9" s="415"/>
      <c r="K9" s="463"/>
      <c r="L9" s="464" t="s">
        <v>114</v>
      </c>
      <c r="M9" s="465"/>
      <c r="N9" s="465"/>
      <c r="O9" s="465"/>
      <c r="P9" s="465"/>
      <c r="Q9" s="466"/>
      <c r="R9" s="467">
        <v>32740</v>
      </c>
      <c r="S9" s="468"/>
      <c r="T9" s="468"/>
      <c r="U9" s="468"/>
      <c r="V9" s="469"/>
      <c r="W9" s="377" t="s">
        <v>115</v>
      </c>
      <c r="X9" s="378"/>
      <c r="Y9" s="378"/>
      <c r="Z9" s="378"/>
      <c r="AA9" s="378"/>
      <c r="AB9" s="378"/>
      <c r="AC9" s="378"/>
      <c r="AD9" s="378"/>
      <c r="AE9" s="378"/>
      <c r="AF9" s="378"/>
      <c r="AG9" s="378"/>
      <c r="AH9" s="378"/>
      <c r="AI9" s="378"/>
      <c r="AJ9" s="378"/>
      <c r="AK9" s="378"/>
      <c r="AL9" s="379"/>
      <c r="AM9" s="449" t="s">
        <v>116</v>
      </c>
      <c r="AN9" s="450"/>
      <c r="AO9" s="450"/>
      <c r="AP9" s="450"/>
      <c r="AQ9" s="450"/>
      <c r="AR9" s="450"/>
      <c r="AS9" s="450"/>
      <c r="AT9" s="451"/>
      <c r="AU9" s="452" t="s">
        <v>96</v>
      </c>
      <c r="AV9" s="453"/>
      <c r="AW9" s="453"/>
      <c r="AX9" s="453"/>
      <c r="AY9" s="454" t="s">
        <v>117</v>
      </c>
      <c r="AZ9" s="455"/>
      <c r="BA9" s="455"/>
      <c r="BB9" s="455"/>
      <c r="BC9" s="455"/>
      <c r="BD9" s="455"/>
      <c r="BE9" s="455"/>
      <c r="BF9" s="455"/>
      <c r="BG9" s="455"/>
      <c r="BH9" s="455"/>
      <c r="BI9" s="455"/>
      <c r="BJ9" s="455"/>
      <c r="BK9" s="455"/>
      <c r="BL9" s="455"/>
      <c r="BM9" s="456"/>
      <c r="BN9" s="420">
        <v>30027</v>
      </c>
      <c r="BO9" s="421"/>
      <c r="BP9" s="421"/>
      <c r="BQ9" s="421"/>
      <c r="BR9" s="421"/>
      <c r="BS9" s="421"/>
      <c r="BT9" s="421"/>
      <c r="BU9" s="422"/>
      <c r="BV9" s="420">
        <v>350278</v>
      </c>
      <c r="BW9" s="421"/>
      <c r="BX9" s="421"/>
      <c r="BY9" s="421"/>
      <c r="BZ9" s="421"/>
      <c r="CA9" s="421"/>
      <c r="CB9" s="421"/>
      <c r="CC9" s="422"/>
      <c r="CD9" s="423" t="s">
        <v>118</v>
      </c>
      <c r="CE9" s="424"/>
      <c r="CF9" s="424"/>
      <c r="CG9" s="424"/>
      <c r="CH9" s="424"/>
      <c r="CI9" s="424"/>
      <c r="CJ9" s="424"/>
      <c r="CK9" s="424"/>
      <c r="CL9" s="424"/>
      <c r="CM9" s="424"/>
      <c r="CN9" s="424"/>
      <c r="CO9" s="424"/>
      <c r="CP9" s="424"/>
      <c r="CQ9" s="424"/>
      <c r="CR9" s="424"/>
      <c r="CS9" s="425"/>
      <c r="CT9" s="417">
        <v>11.6</v>
      </c>
      <c r="CU9" s="418"/>
      <c r="CV9" s="418"/>
      <c r="CW9" s="418"/>
      <c r="CX9" s="418"/>
      <c r="CY9" s="418"/>
      <c r="CZ9" s="418"/>
      <c r="DA9" s="419"/>
      <c r="DB9" s="417">
        <v>11.7</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119</v>
      </c>
      <c r="M10" s="450"/>
      <c r="N10" s="450"/>
      <c r="O10" s="450"/>
      <c r="P10" s="450"/>
      <c r="Q10" s="451"/>
      <c r="R10" s="471">
        <v>34174</v>
      </c>
      <c r="S10" s="472"/>
      <c r="T10" s="472"/>
      <c r="U10" s="472"/>
      <c r="V10" s="473"/>
      <c r="W10" s="408"/>
      <c r="X10" s="409"/>
      <c r="Y10" s="409"/>
      <c r="Z10" s="409"/>
      <c r="AA10" s="409"/>
      <c r="AB10" s="409"/>
      <c r="AC10" s="409"/>
      <c r="AD10" s="409"/>
      <c r="AE10" s="409"/>
      <c r="AF10" s="409"/>
      <c r="AG10" s="409"/>
      <c r="AH10" s="409"/>
      <c r="AI10" s="409"/>
      <c r="AJ10" s="409"/>
      <c r="AK10" s="409"/>
      <c r="AL10" s="412"/>
      <c r="AM10" s="449" t="s">
        <v>120</v>
      </c>
      <c r="AN10" s="450"/>
      <c r="AO10" s="450"/>
      <c r="AP10" s="450"/>
      <c r="AQ10" s="450"/>
      <c r="AR10" s="450"/>
      <c r="AS10" s="450"/>
      <c r="AT10" s="451"/>
      <c r="AU10" s="452" t="s">
        <v>121</v>
      </c>
      <c r="AV10" s="453"/>
      <c r="AW10" s="453"/>
      <c r="AX10" s="453"/>
      <c r="AY10" s="454" t="s">
        <v>122</v>
      </c>
      <c r="AZ10" s="455"/>
      <c r="BA10" s="455"/>
      <c r="BB10" s="455"/>
      <c r="BC10" s="455"/>
      <c r="BD10" s="455"/>
      <c r="BE10" s="455"/>
      <c r="BF10" s="455"/>
      <c r="BG10" s="455"/>
      <c r="BH10" s="455"/>
      <c r="BI10" s="455"/>
      <c r="BJ10" s="455"/>
      <c r="BK10" s="455"/>
      <c r="BL10" s="455"/>
      <c r="BM10" s="456"/>
      <c r="BN10" s="420">
        <v>0</v>
      </c>
      <c r="BO10" s="421"/>
      <c r="BP10" s="421"/>
      <c r="BQ10" s="421"/>
      <c r="BR10" s="421"/>
      <c r="BS10" s="421"/>
      <c r="BT10" s="421"/>
      <c r="BU10" s="422"/>
      <c r="BV10" s="420">
        <v>0</v>
      </c>
      <c r="BW10" s="421"/>
      <c r="BX10" s="421"/>
      <c r="BY10" s="421"/>
      <c r="BZ10" s="421"/>
      <c r="CA10" s="421"/>
      <c r="CB10" s="421"/>
      <c r="CC10" s="422"/>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124</v>
      </c>
      <c r="M11" s="475"/>
      <c r="N11" s="475"/>
      <c r="O11" s="475"/>
      <c r="P11" s="475"/>
      <c r="Q11" s="476"/>
      <c r="R11" s="477" t="s">
        <v>125</v>
      </c>
      <c r="S11" s="478"/>
      <c r="T11" s="478"/>
      <c r="U11" s="478"/>
      <c r="V11" s="479"/>
      <c r="W11" s="408"/>
      <c r="X11" s="409"/>
      <c r="Y11" s="409"/>
      <c r="Z11" s="409"/>
      <c r="AA11" s="409"/>
      <c r="AB11" s="409"/>
      <c r="AC11" s="409"/>
      <c r="AD11" s="409"/>
      <c r="AE11" s="409"/>
      <c r="AF11" s="409"/>
      <c r="AG11" s="409"/>
      <c r="AH11" s="409"/>
      <c r="AI11" s="409"/>
      <c r="AJ11" s="409"/>
      <c r="AK11" s="409"/>
      <c r="AL11" s="412"/>
      <c r="AM11" s="449" t="s">
        <v>126</v>
      </c>
      <c r="AN11" s="450"/>
      <c r="AO11" s="450"/>
      <c r="AP11" s="450"/>
      <c r="AQ11" s="450"/>
      <c r="AR11" s="450"/>
      <c r="AS11" s="450"/>
      <c r="AT11" s="451"/>
      <c r="AU11" s="452" t="s">
        <v>96</v>
      </c>
      <c r="AV11" s="453"/>
      <c r="AW11" s="453"/>
      <c r="AX11" s="453"/>
      <c r="AY11" s="454" t="s">
        <v>127</v>
      </c>
      <c r="AZ11" s="455"/>
      <c r="BA11" s="455"/>
      <c r="BB11" s="455"/>
      <c r="BC11" s="455"/>
      <c r="BD11" s="455"/>
      <c r="BE11" s="455"/>
      <c r="BF11" s="455"/>
      <c r="BG11" s="455"/>
      <c r="BH11" s="455"/>
      <c r="BI11" s="455"/>
      <c r="BJ11" s="455"/>
      <c r="BK11" s="455"/>
      <c r="BL11" s="455"/>
      <c r="BM11" s="456"/>
      <c r="BN11" s="420">
        <v>1737</v>
      </c>
      <c r="BO11" s="421"/>
      <c r="BP11" s="421"/>
      <c r="BQ11" s="421"/>
      <c r="BR11" s="421"/>
      <c r="BS11" s="421"/>
      <c r="BT11" s="421"/>
      <c r="BU11" s="422"/>
      <c r="BV11" s="420">
        <v>0</v>
      </c>
      <c r="BW11" s="421"/>
      <c r="BX11" s="421"/>
      <c r="BY11" s="421"/>
      <c r="BZ11" s="421"/>
      <c r="CA11" s="421"/>
      <c r="CB11" s="421"/>
      <c r="CC11" s="422"/>
      <c r="CD11" s="423" t="s">
        <v>128</v>
      </c>
      <c r="CE11" s="424"/>
      <c r="CF11" s="424"/>
      <c r="CG11" s="424"/>
      <c r="CH11" s="424"/>
      <c r="CI11" s="424"/>
      <c r="CJ11" s="424"/>
      <c r="CK11" s="424"/>
      <c r="CL11" s="424"/>
      <c r="CM11" s="424"/>
      <c r="CN11" s="424"/>
      <c r="CO11" s="424"/>
      <c r="CP11" s="424"/>
      <c r="CQ11" s="424"/>
      <c r="CR11" s="424"/>
      <c r="CS11" s="425"/>
      <c r="CT11" s="460" t="s">
        <v>129</v>
      </c>
      <c r="CU11" s="461"/>
      <c r="CV11" s="461"/>
      <c r="CW11" s="461"/>
      <c r="CX11" s="461"/>
      <c r="CY11" s="461"/>
      <c r="CZ11" s="461"/>
      <c r="DA11" s="462"/>
      <c r="DB11" s="460" t="s">
        <v>130</v>
      </c>
      <c r="DC11" s="461"/>
      <c r="DD11" s="461"/>
      <c r="DE11" s="461"/>
      <c r="DF11" s="461"/>
      <c r="DG11" s="461"/>
      <c r="DH11" s="461"/>
      <c r="DI11" s="462"/>
    </row>
    <row r="12" spans="1:119" ht="18.75" customHeight="1" x14ac:dyDescent="0.15">
      <c r="A12" s="175"/>
      <c r="B12" s="480" t="s">
        <v>131</v>
      </c>
      <c r="C12" s="481"/>
      <c r="D12" s="481"/>
      <c r="E12" s="481"/>
      <c r="F12" s="481"/>
      <c r="G12" s="481"/>
      <c r="H12" s="481"/>
      <c r="I12" s="481"/>
      <c r="J12" s="481"/>
      <c r="K12" s="482"/>
      <c r="L12" s="489" t="s">
        <v>132</v>
      </c>
      <c r="M12" s="490"/>
      <c r="N12" s="490"/>
      <c r="O12" s="490"/>
      <c r="P12" s="490"/>
      <c r="Q12" s="491"/>
      <c r="R12" s="492">
        <v>32985</v>
      </c>
      <c r="S12" s="493"/>
      <c r="T12" s="493"/>
      <c r="U12" s="493"/>
      <c r="V12" s="494"/>
      <c r="W12" s="495" t="s">
        <v>1</v>
      </c>
      <c r="X12" s="453"/>
      <c r="Y12" s="453"/>
      <c r="Z12" s="453"/>
      <c r="AA12" s="453"/>
      <c r="AB12" s="496"/>
      <c r="AC12" s="497" t="s">
        <v>133</v>
      </c>
      <c r="AD12" s="498"/>
      <c r="AE12" s="498"/>
      <c r="AF12" s="498"/>
      <c r="AG12" s="499"/>
      <c r="AH12" s="497" t="s">
        <v>134</v>
      </c>
      <c r="AI12" s="498"/>
      <c r="AJ12" s="498"/>
      <c r="AK12" s="498"/>
      <c r="AL12" s="500"/>
      <c r="AM12" s="449" t="s">
        <v>135</v>
      </c>
      <c r="AN12" s="450"/>
      <c r="AO12" s="450"/>
      <c r="AP12" s="450"/>
      <c r="AQ12" s="450"/>
      <c r="AR12" s="450"/>
      <c r="AS12" s="450"/>
      <c r="AT12" s="451"/>
      <c r="AU12" s="452" t="s">
        <v>121</v>
      </c>
      <c r="AV12" s="453"/>
      <c r="AW12" s="453"/>
      <c r="AX12" s="453"/>
      <c r="AY12" s="454" t="s">
        <v>136</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137</v>
      </c>
      <c r="CE12" s="424"/>
      <c r="CF12" s="424"/>
      <c r="CG12" s="424"/>
      <c r="CH12" s="424"/>
      <c r="CI12" s="424"/>
      <c r="CJ12" s="424"/>
      <c r="CK12" s="424"/>
      <c r="CL12" s="424"/>
      <c r="CM12" s="424"/>
      <c r="CN12" s="424"/>
      <c r="CO12" s="424"/>
      <c r="CP12" s="424"/>
      <c r="CQ12" s="424"/>
      <c r="CR12" s="424"/>
      <c r="CS12" s="425"/>
      <c r="CT12" s="460" t="s">
        <v>130</v>
      </c>
      <c r="CU12" s="461"/>
      <c r="CV12" s="461"/>
      <c r="CW12" s="461"/>
      <c r="CX12" s="461"/>
      <c r="CY12" s="461"/>
      <c r="CZ12" s="461"/>
      <c r="DA12" s="462"/>
      <c r="DB12" s="460" t="s">
        <v>130</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138</v>
      </c>
      <c r="N13" s="512"/>
      <c r="O13" s="512"/>
      <c r="P13" s="512"/>
      <c r="Q13" s="513"/>
      <c r="R13" s="504">
        <v>32499</v>
      </c>
      <c r="S13" s="505"/>
      <c r="T13" s="505"/>
      <c r="U13" s="505"/>
      <c r="V13" s="506"/>
      <c r="W13" s="436" t="s">
        <v>139</v>
      </c>
      <c r="X13" s="437"/>
      <c r="Y13" s="437"/>
      <c r="Z13" s="437"/>
      <c r="AA13" s="437"/>
      <c r="AB13" s="427"/>
      <c r="AC13" s="471">
        <v>557</v>
      </c>
      <c r="AD13" s="472"/>
      <c r="AE13" s="472"/>
      <c r="AF13" s="472"/>
      <c r="AG13" s="514"/>
      <c r="AH13" s="471">
        <v>667</v>
      </c>
      <c r="AI13" s="472"/>
      <c r="AJ13" s="472"/>
      <c r="AK13" s="472"/>
      <c r="AL13" s="473"/>
      <c r="AM13" s="449" t="s">
        <v>140</v>
      </c>
      <c r="AN13" s="450"/>
      <c r="AO13" s="450"/>
      <c r="AP13" s="450"/>
      <c r="AQ13" s="450"/>
      <c r="AR13" s="450"/>
      <c r="AS13" s="450"/>
      <c r="AT13" s="451"/>
      <c r="AU13" s="452" t="s">
        <v>141</v>
      </c>
      <c r="AV13" s="453"/>
      <c r="AW13" s="453"/>
      <c r="AX13" s="453"/>
      <c r="AY13" s="454" t="s">
        <v>142</v>
      </c>
      <c r="AZ13" s="455"/>
      <c r="BA13" s="455"/>
      <c r="BB13" s="455"/>
      <c r="BC13" s="455"/>
      <c r="BD13" s="455"/>
      <c r="BE13" s="455"/>
      <c r="BF13" s="455"/>
      <c r="BG13" s="455"/>
      <c r="BH13" s="455"/>
      <c r="BI13" s="455"/>
      <c r="BJ13" s="455"/>
      <c r="BK13" s="455"/>
      <c r="BL13" s="455"/>
      <c r="BM13" s="456"/>
      <c r="BN13" s="420">
        <v>31764</v>
      </c>
      <c r="BO13" s="421"/>
      <c r="BP13" s="421"/>
      <c r="BQ13" s="421"/>
      <c r="BR13" s="421"/>
      <c r="BS13" s="421"/>
      <c r="BT13" s="421"/>
      <c r="BU13" s="422"/>
      <c r="BV13" s="420">
        <v>350278</v>
      </c>
      <c r="BW13" s="421"/>
      <c r="BX13" s="421"/>
      <c r="BY13" s="421"/>
      <c r="BZ13" s="421"/>
      <c r="CA13" s="421"/>
      <c r="CB13" s="421"/>
      <c r="CC13" s="422"/>
      <c r="CD13" s="423" t="s">
        <v>143</v>
      </c>
      <c r="CE13" s="424"/>
      <c r="CF13" s="424"/>
      <c r="CG13" s="424"/>
      <c r="CH13" s="424"/>
      <c r="CI13" s="424"/>
      <c r="CJ13" s="424"/>
      <c r="CK13" s="424"/>
      <c r="CL13" s="424"/>
      <c r="CM13" s="424"/>
      <c r="CN13" s="424"/>
      <c r="CO13" s="424"/>
      <c r="CP13" s="424"/>
      <c r="CQ13" s="424"/>
      <c r="CR13" s="424"/>
      <c r="CS13" s="425"/>
      <c r="CT13" s="417">
        <v>10.1</v>
      </c>
      <c r="CU13" s="418"/>
      <c r="CV13" s="418"/>
      <c r="CW13" s="418"/>
      <c r="CX13" s="418"/>
      <c r="CY13" s="418"/>
      <c r="CZ13" s="418"/>
      <c r="DA13" s="419"/>
      <c r="DB13" s="417">
        <v>10.8</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144</v>
      </c>
      <c r="M14" s="502"/>
      <c r="N14" s="502"/>
      <c r="O14" s="502"/>
      <c r="P14" s="502"/>
      <c r="Q14" s="503"/>
      <c r="R14" s="504">
        <v>33281</v>
      </c>
      <c r="S14" s="505"/>
      <c r="T14" s="505"/>
      <c r="U14" s="505"/>
      <c r="V14" s="506"/>
      <c r="W14" s="410"/>
      <c r="X14" s="411"/>
      <c r="Y14" s="411"/>
      <c r="Z14" s="411"/>
      <c r="AA14" s="411"/>
      <c r="AB14" s="400"/>
      <c r="AC14" s="507">
        <v>3.5</v>
      </c>
      <c r="AD14" s="508"/>
      <c r="AE14" s="508"/>
      <c r="AF14" s="508"/>
      <c r="AG14" s="509"/>
      <c r="AH14" s="507">
        <v>4.0999999999999996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145</v>
      </c>
      <c r="CE14" s="516"/>
      <c r="CF14" s="516"/>
      <c r="CG14" s="516"/>
      <c r="CH14" s="516"/>
      <c r="CI14" s="516"/>
      <c r="CJ14" s="516"/>
      <c r="CK14" s="516"/>
      <c r="CL14" s="516"/>
      <c r="CM14" s="516"/>
      <c r="CN14" s="516"/>
      <c r="CO14" s="516"/>
      <c r="CP14" s="516"/>
      <c r="CQ14" s="516"/>
      <c r="CR14" s="516"/>
      <c r="CS14" s="517"/>
      <c r="CT14" s="518">
        <v>97.7</v>
      </c>
      <c r="CU14" s="519"/>
      <c r="CV14" s="519"/>
      <c r="CW14" s="519"/>
      <c r="CX14" s="519"/>
      <c r="CY14" s="519"/>
      <c r="CZ14" s="519"/>
      <c r="DA14" s="520"/>
      <c r="DB14" s="518">
        <v>109.8</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138</v>
      </c>
      <c r="N15" s="512"/>
      <c r="O15" s="512"/>
      <c r="P15" s="512"/>
      <c r="Q15" s="513"/>
      <c r="R15" s="504">
        <v>32845</v>
      </c>
      <c r="S15" s="505"/>
      <c r="T15" s="505"/>
      <c r="U15" s="505"/>
      <c r="V15" s="506"/>
      <c r="W15" s="436" t="s">
        <v>146</v>
      </c>
      <c r="X15" s="437"/>
      <c r="Y15" s="437"/>
      <c r="Z15" s="437"/>
      <c r="AA15" s="437"/>
      <c r="AB15" s="427"/>
      <c r="AC15" s="471">
        <v>3984</v>
      </c>
      <c r="AD15" s="472"/>
      <c r="AE15" s="472"/>
      <c r="AF15" s="472"/>
      <c r="AG15" s="514"/>
      <c r="AH15" s="471">
        <v>4186</v>
      </c>
      <c r="AI15" s="472"/>
      <c r="AJ15" s="472"/>
      <c r="AK15" s="472"/>
      <c r="AL15" s="473"/>
      <c r="AM15" s="449"/>
      <c r="AN15" s="450"/>
      <c r="AO15" s="450"/>
      <c r="AP15" s="450"/>
      <c r="AQ15" s="450"/>
      <c r="AR15" s="450"/>
      <c r="AS15" s="450"/>
      <c r="AT15" s="451"/>
      <c r="AU15" s="452"/>
      <c r="AV15" s="453"/>
      <c r="AW15" s="453"/>
      <c r="AX15" s="453"/>
      <c r="AY15" s="380" t="s">
        <v>147</v>
      </c>
      <c r="AZ15" s="381"/>
      <c r="BA15" s="381"/>
      <c r="BB15" s="381"/>
      <c r="BC15" s="381"/>
      <c r="BD15" s="381"/>
      <c r="BE15" s="381"/>
      <c r="BF15" s="381"/>
      <c r="BG15" s="381"/>
      <c r="BH15" s="381"/>
      <c r="BI15" s="381"/>
      <c r="BJ15" s="381"/>
      <c r="BK15" s="381"/>
      <c r="BL15" s="381"/>
      <c r="BM15" s="382"/>
      <c r="BN15" s="383">
        <v>3880953</v>
      </c>
      <c r="BO15" s="384"/>
      <c r="BP15" s="384"/>
      <c r="BQ15" s="384"/>
      <c r="BR15" s="384"/>
      <c r="BS15" s="384"/>
      <c r="BT15" s="384"/>
      <c r="BU15" s="385"/>
      <c r="BV15" s="383">
        <v>3731236</v>
      </c>
      <c r="BW15" s="384"/>
      <c r="BX15" s="384"/>
      <c r="BY15" s="384"/>
      <c r="BZ15" s="384"/>
      <c r="CA15" s="384"/>
      <c r="CB15" s="384"/>
      <c r="CC15" s="385"/>
      <c r="CD15" s="521" t="s">
        <v>148</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149</v>
      </c>
      <c r="M16" s="524"/>
      <c r="N16" s="524"/>
      <c r="O16" s="524"/>
      <c r="P16" s="524"/>
      <c r="Q16" s="525"/>
      <c r="R16" s="526" t="s">
        <v>150</v>
      </c>
      <c r="S16" s="527"/>
      <c r="T16" s="527"/>
      <c r="U16" s="527"/>
      <c r="V16" s="528"/>
      <c r="W16" s="410"/>
      <c r="X16" s="411"/>
      <c r="Y16" s="411"/>
      <c r="Z16" s="411"/>
      <c r="AA16" s="411"/>
      <c r="AB16" s="400"/>
      <c r="AC16" s="507">
        <v>25.4</v>
      </c>
      <c r="AD16" s="508"/>
      <c r="AE16" s="508"/>
      <c r="AF16" s="508"/>
      <c r="AG16" s="509"/>
      <c r="AH16" s="507">
        <v>25.9</v>
      </c>
      <c r="AI16" s="508"/>
      <c r="AJ16" s="508"/>
      <c r="AK16" s="508"/>
      <c r="AL16" s="510"/>
      <c r="AM16" s="449"/>
      <c r="AN16" s="450"/>
      <c r="AO16" s="450"/>
      <c r="AP16" s="450"/>
      <c r="AQ16" s="450"/>
      <c r="AR16" s="450"/>
      <c r="AS16" s="450"/>
      <c r="AT16" s="451"/>
      <c r="AU16" s="452"/>
      <c r="AV16" s="453"/>
      <c r="AW16" s="453"/>
      <c r="AX16" s="453"/>
      <c r="AY16" s="454" t="s">
        <v>151</v>
      </c>
      <c r="AZ16" s="455"/>
      <c r="BA16" s="455"/>
      <c r="BB16" s="455"/>
      <c r="BC16" s="455"/>
      <c r="BD16" s="455"/>
      <c r="BE16" s="455"/>
      <c r="BF16" s="455"/>
      <c r="BG16" s="455"/>
      <c r="BH16" s="455"/>
      <c r="BI16" s="455"/>
      <c r="BJ16" s="455"/>
      <c r="BK16" s="455"/>
      <c r="BL16" s="455"/>
      <c r="BM16" s="456"/>
      <c r="BN16" s="420">
        <v>7162015</v>
      </c>
      <c r="BO16" s="421"/>
      <c r="BP16" s="421"/>
      <c r="BQ16" s="421"/>
      <c r="BR16" s="421"/>
      <c r="BS16" s="421"/>
      <c r="BT16" s="421"/>
      <c r="BU16" s="422"/>
      <c r="BV16" s="420">
        <v>7032948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152</v>
      </c>
      <c r="N17" s="532"/>
      <c r="O17" s="532"/>
      <c r="P17" s="532"/>
      <c r="Q17" s="533"/>
      <c r="R17" s="526" t="s">
        <v>153</v>
      </c>
      <c r="S17" s="527"/>
      <c r="T17" s="527"/>
      <c r="U17" s="527"/>
      <c r="V17" s="528"/>
      <c r="W17" s="436" t="s">
        <v>154</v>
      </c>
      <c r="X17" s="437"/>
      <c r="Y17" s="437"/>
      <c r="Z17" s="437"/>
      <c r="AA17" s="437"/>
      <c r="AB17" s="427"/>
      <c r="AC17" s="471">
        <v>11161</v>
      </c>
      <c r="AD17" s="472"/>
      <c r="AE17" s="472"/>
      <c r="AF17" s="472"/>
      <c r="AG17" s="514"/>
      <c r="AH17" s="471">
        <v>11289</v>
      </c>
      <c r="AI17" s="472"/>
      <c r="AJ17" s="472"/>
      <c r="AK17" s="472"/>
      <c r="AL17" s="473"/>
      <c r="AM17" s="449"/>
      <c r="AN17" s="450"/>
      <c r="AO17" s="450"/>
      <c r="AP17" s="450"/>
      <c r="AQ17" s="450"/>
      <c r="AR17" s="450"/>
      <c r="AS17" s="450"/>
      <c r="AT17" s="451"/>
      <c r="AU17" s="452"/>
      <c r="AV17" s="453"/>
      <c r="AW17" s="453"/>
      <c r="AX17" s="453"/>
      <c r="AY17" s="454" t="s">
        <v>155</v>
      </c>
      <c r="AZ17" s="455"/>
      <c r="BA17" s="455"/>
      <c r="BB17" s="455"/>
      <c r="BC17" s="455"/>
      <c r="BD17" s="455"/>
      <c r="BE17" s="455"/>
      <c r="BF17" s="455"/>
      <c r="BG17" s="455"/>
      <c r="BH17" s="455"/>
      <c r="BI17" s="455"/>
      <c r="BJ17" s="455"/>
      <c r="BK17" s="455"/>
      <c r="BL17" s="455"/>
      <c r="BM17" s="456"/>
      <c r="BN17" s="420">
        <v>4872420</v>
      </c>
      <c r="BO17" s="421"/>
      <c r="BP17" s="421"/>
      <c r="BQ17" s="421"/>
      <c r="BR17" s="421"/>
      <c r="BS17" s="421"/>
      <c r="BT17" s="421"/>
      <c r="BU17" s="422"/>
      <c r="BV17" s="420">
        <v>4681514</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156</v>
      </c>
      <c r="C18" s="463"/>
      <c r="D18" s="463"/>
      <c r="E18" s="543"/>
      <c r="F18" s="543"/>
      <c r="G18" s="543"/>
      <c r="H18" s="543"/>
      <c r="I18" s="543"/>
      <c r="J18" s="543"/>
      <c r="K18" s="543"/>
      <c r="L18" s="544">
        <v>29.11</v>
      </c>
      <c r="M18" s="544"/>
      <c r="N18" s="544"/>
      <c r="O18" s="544"/>
      <c r="P18" s="544"/>
      <c r="Q18" s="544"/>
      <c r="R18" s="545"/>
      <c r="S18" s="545"/>
      <c r="T18" s="545"/>
      <c r="U18" s="545"/>
      <c r="V18" s="546"/>
      <c r="W18" s="438"/>
      <c r="X18" s="439"/>
      <c r="Y18" s="439"/>
      <c r="Z18" s="439"/>
      <c r="AA18" s="439"/>
      <c r="AB18" s="430"/>
      <c r="AC18" s="547">
        <v>71.099999999999994</v>
      </c>
      <c r="AD18" s="548"/>
      <c r="AE18" s="548"/>
      <c r="AF18" s="548"/>
      <c r="AG18" s="549"/>
      <c r="AH18" s="547">
        <v>69.900000000000006</v>
      </c>
      <c r="AI18" s="548"/>
      <c r="AJ18" s="548"/>
      <c r="AK18" s="548"/>
      <c r="AL18" s="550"/>
      <c r="AM18" s="449"/>
      <c r="AN18" s="450"/>
      <c r="AO18" s="450"/>
      <c r="AP18" s="450"/>
      <c r="AQ18" s="450"/>
      <c r="AR18" s="450"/>
      <c r="AS18" s="450"/>
      <c r="AT18" s="451"/>
      <c r="AU18" s="452"/>
      <c r="AV18" s="453"/>
      <c r="AW18" s="453"/>
      <c r="AX18" s="453"/>
      <c r="AY18" s="454" t="s">
        <v>157</v>
      </c>
      <c r="AZ18" s="455"/>
      <c r="BA18" s="455"/>
      <c r="BB18" s="455"/>
      <c r="BC18" s="455"/>
      <c r="BD18" s="455"/>
      <c r="BE18" s="455"/>
      <c r="BF18" s="455"/>
      <c r="BG18" s="455"/>
      <c r="BH18" s="455"/>
      <c r="BI18" s="455"/>
      <c r="BJ18" s="455"/>
      <c r="BK18" s="455"/>
      <c r="BL18" s="455"/>
      <c r="BM18" s="456"/>
      <c r="BN18" s="420">
        <v>8058908</v>
      </c>
      <c r="BO18" s="421"/>
      <c r="BP18" s="421"/>
      <c r="BQ18" s="421"/>
      <c r="BR18" s="421"/>
      <c r="BS18" s="421"/>
      <c r="BT18" s="421"/>
      <c r="BU18" s="422"/>
      <c r="BV18" s="420">
        <v>7692261</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158</v>
      </c>
      <c r="C19" s="463"/>
      <c r="D19" s="463"/>
      <c r="E19" s="543"/>
      <c r="F19" s="543"/>
      <c r="G19" s="543"/>
      <c r="H19" s="543"/>
      <c r="I19" s="543"/>
      <c r="J19" s="543"/>
      <c r="K19" s="543"/>
      <c r="L19" s="551">
        <v>1125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159</v>
      </c>
      <c r="AZ19" s="455"/>
      <c r="BA19" s="455"/>
      <c r="BB19" s="455"/>
      <c r="BC19" s="455"/>
      <c r="BD19" s="455"/>
      <c r="BE19" s="455"/>
      <c r="BF19" s="455"/>
      <c r="BG19" s="455"/>
      <c r="BH19" s="455"/>
      <c r="BI19" s="455"/>
      <c r="BJ19" s="455"/>
      <c r="BK19" s="455"/>
      <c r="BL19" s="455"/>
      <c r="BM19" s="456"/>
      <c r="BN19" s="420">
        <v>10390525</v>
      </c>
      <c r="BO19" s="421"/>
      <c r="BP19" s="421"/>
      <c r="BQ19" s="421"/>
      <c r="BR19" s="421"/>
      <c r="BS19" s="421"/>
      <c r="BT19" s="421"/>
      <c r="BU19" s="422"/>
      <c r="BV19" s="420">
        <v>10300562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160</v>
      </c>
      <c r="C20" s="463"/>
      <c r="D20" s="463"/>
      <c r="E20" s="543"/>
      <c r="F20" s="543"/>
      <c r="G20" s="543"/>
      <c r="H20" s="543"/>
      <c r="I20" s="543"/>
      <c r="J20" s="543"/>
      <c r="K20" s="543"/>
      <c r="L20" s="551">
        <v>13128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161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162</v>
      </c>
      <c r="C22" s="564"/>
      <c r="D22" s="565"/>
      <c r="E22" s="432" t="s">
        <v>1</v>
      </c>
      <c r="F22" s="437"/>
      <c r="G22" s="437"/>
      <c r="H22" s="437"/>
      <c r="I22" s="437"/>
      <c r="J22" s="437"/>
      <c r="K22" s="427"/>
      <c r="L22" s="432" t="s">
        <v>163</v>
      </c>
      <c r="M22" s="437"/>
      <c r="N22" s="437"/>
      <c r="O22" s="437"/>
      <c r="P22" s="427"/>
      <c r="Q22" s="595" t="s">
        <v>164</v>
      </c>
      <c r="R22" s="596"/>
      <c r="S22" s="596"/>
      <c r="T22" s="596"/>
      <c r="U22" s="596"/>
      <c r="V22" s="597"/>
      <c r="W22" s="563" t="s">
        <v>165</v>
      </c>
      <c r="X22" s="564"/>
      <c r="Y22" s="565"/>
      <c r="Z22" s="432" t="s">
        <v>1</v>
      </c>
      <c r="AA22" s="437"/>
      <c r="AB22" s="437"/>
      <c r="AC22" s="437"/>
      <c r="AD22" s="437"/>
      <c r="AE22" s="437"/>
      <c r="AF22" s="437"/>
      <c r="AG22" s="427"/>
      <c r="AH22" s="601" t="s">
        <v>166</v>
      </c>
      <c r="AI22" s="437"/>
      <c r="AJ22" s="437"/>
      <c r="AK22" s="437"/>
      <c r="AL22" s="427"/>
      <c r="AM22" s="601" t="s">
        <v>167</v>
      </c>
      <c r="AN22" s="602"/>
      <c r="AO22" s="602"/>
      <c r="AP22" s="602"/>
      <c r="AQ22" s="602"/>
      <c r="AR22" s="603"/>
      <c r="AS22" s="595" t="s">
        <v>164</v>
      </c>
      <c r="AT22" s="596"/>
      <c r="AU22" s="596"/>
      <c r="AV22" s="596"/>
      <c r="AW22" s="596"/>
      <c r="AX22" s="607"/>
      <c r="AY22" s="380" t="s">
        <v>168</v>
      </c>
      <c r="AZ22" s="381"/>
      <c r="BA22" s="381"/>
      <c r="BB22" s="381"/>
      <c r="BC22" s="381"/>
      <c r="BD22" s="381"/>
      <c r="BE22" s="381"/>
      <c r="BF22" s="381"/>
      <c r="BG22" s="381"/>
      <c r="BH22" s="381"/>
      <c r="BI22" s="381"/>
      <c r="BJ22" s="381"/>
      <c r="BK22" s="381"/>
      <c r="BL22" s="381"/>
      <c r="BM22" s="382"/>
      <c r="BN22" s="383">
        <v>11813350</v>
      </c>
      <c r="BO22" s="384"/>
      <c r="BP22" s="384"/>
      <c r="BQ22" s="384"/>
      <c r="BR22" s="384"/>
      <c r="BS22" s="384"/>
      <c r="BT22" s="384"/>
      <c r="BU22" s="385"/>
      <c r="BV22" s="383">
        <v>12383080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169</v>
      </c>
      <c r="AZ23" s="455"/>
      <c r="BA23" s="455"/>
      <c r="BB23" s="455"/>
      <c r="BC23" s="455"/>
      <c r="BD23" s="455"/>
      <c r="BE23" s="455"/>
      <c r="BF23" s="455"/>
      <c r="BG23" s="455"/>
      <c r="BH23" s="455"/>
      <c r="BI23" s="455"/>
      <c r="BJ23" s="455"/>
      <c r="BK23" s="455"/>
      <c r="BL23" s="455"/>
      <c r="BM23" s="456"/>
      <c r="BN23" s="420">
        <v>9336642</v>
      </c>
      <c r="BO23" s="421"/>
      <c r="BP23" s="421"/>
      <c r="BQ23" s="421"/>
      <c r="BR23" s="421"/>
      <c r="BS23" s="421"/>
      <c r="BT23" s="421"/>
      <c r="BU23" s="422"/>
      <c r="BV23" s="420">
        <v>9678029</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170</v>
      </c>
      <c r="F24" s="450"/>
      <c r="G24" s="450"/>
      <c r="H24" s="450"/>
      <c r="I24" s="450"/>
      <c r="J24" s="450"/>
      <c r="K24" s="451"/>
      <c r="L24" s="471">
        <v>1</v>
      </c>
      <c r="M24" s="472"/>
      <c r="N24" s="472"/>
      <c r="O24" s="472"/>
      <c r="P24" s="514"/>
      <c r="Q24" s="471">
        <v>9450</v>
      </c>
      <c r="R24" s="472"/>
      <c r="S24" s="472"/>
      <c r="T24" s="472"/>
      <c r="U24" s="472"/>
      <c r="V24" s="514"/>
      <c r="W24" s="566"/>
      <c r="X24" s="567"/>
      <c r="Y24" s="568"/>
      <c r="Z24" s="470" t="s">
        <v>171</v>
      </c>
      <c r="AA24" s="450"/>
      <c r="AB24" s="450"/>
      <c r="AC24" s="450"/>
      <c r="AD24" s="450"/>
      <c r="AE24" s="450"/>
      <c r="AF24" s="450"/>
      <c r="AG24" s="451"/>
      <c r="AH24" s="471">
        <v>225</v>
      </c>
      <c r="AI24" s="472"/>
      <c r="AJ24" s="472"/>
      <c r="AK24" s="472"/>
      <c r="AL24" s="514"/>
      <c r="AM24" s="471">
        <v>713025</v>
      </c>
      <c r="AN24" s="472"/>
      <c r="AO24" s="472"/>
      <c r="AP24" s="472"/>
      <c r="AQ24" s="472"/>
      <c r="AR24" s="514"/>
      <c r="AS24" s="471">
        <v>3169</v>
      </c>
      <c r="AT24" s="472"/>
      <c r="AU24" s="472"/>
      <c r="AV24" s="472"/>
      <c r="AW24" s="472"/>
      <c r="AX24" s="473"/>
      <c r="AY24" s="536" t="s">
        <v>172</v>
      </c>
      <c r="AZ24" s="537"/>
      <c r="BA24" s="537"/>
      <c r="BB24" s="537"/>
      <c r="BC24" s="537"/>
      <c r="BD24" s="537"/>
      <c r="BE24" s="537"/>
      <c r="BF24" s="537"/>
      <c r="BG24" s="537"/>
      <c r="BH24" s="537"/>
      <c r="BI24" s="537"/>
      <c r="BJ24" s="537"/>
      <c r="BK24" s="537"/>
      <c r="BL24" s="537"/>
      <c r="BM24" s="538"/>
      <c r="BN24" s="420">
        <v>6750080</v>
      </c>
      <c r="BO24" s="421"/>
      <c r="BP24" s="421"/>
      <c r="BQ24" s="421"/>
      <c r="BR24" s="421"/>
      <c r="BS24" s="421"/>
      <c r="BT24" s="421"/>
      <c r="BU24" s="422"/>
      <c r="BV24" s="420">
        <v>6933474</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173</v>
      </c>
      <c r="F25" s="450"/>
      <c r="G25" s="450"/>
      <c r="H25" s="450"/>
      <c r="I25" s="450"/>
      <c r="J25" s="450"/>
      <c r="K25" s="451"/>
      <c r="L25" s="471">
        <v>1</v>
      </c>
      <c r="M25" s="472"/>
      <c r="N25" s="472"/>
      <c r="O25" s="472"/>
      <c r="P25" s="514"/>
      <c r="Q25" s="471">
        <v>7810</v>
      </c>
      <c r="R25" s="472"/>
      <c r="S25" s="472"/>
      <c r="T25" s="472"/>
      <c r="U25" s="472"/>
      <c r="V25" s="514"/>
      <c r="W25" s="566"/>
      <c r="X25" s="567"/>
      <c r="Y25" s="568"/>
      <c r="Z25" s="470" t="s">
        <v>174</v>
      </c>
      <c r="AA25" s="450"/>
      <c r="AB25" s="450"/>
      <c r="AC25" s="450"/>
      <c r="AD25" s="450"/>
      <c r="AE25" s="450"/>
      <c r="AF25" s="450"/>
      <c r="AG25" s="451"/>
      <c r="AH25" s="471" t="s">
        <v>175</v>
      </c>
      <c r="AI25" s="472"/>
      <c r="AJ25" s="472"/>
      <c r="AK25" s="472"/>
      <c r="AL25" s="514"/>
      <c r="AM25" s="471" t="s">
        <v>130</v>
      </c>
      <c r="AN25" s="472"/>
      <c r="AO25" s="472"/>
      <c r="AP25" s="472"/>
      <c r="AQ25" s="472"/>
      <c r="AR25" s="514"/>
      <c r="AS25" s="471" t="s">
        <v>175</v>
      </c>
      <c r="AT25" s="472"/>
      <c r="AU25" s="472"/>
      <c r="AV25" s="472"/>
      <c r="AW25" s="472"/>
      <c r="AX25" s="473"/>
      <c r="AY25" s="380" t="s">
        <v>176</v>
      </c>
      <c r="AZ25" s="381"/>
      <c r="BA25" s="381"/>
      <c r="BB25" s="381"/>
      <c r="BC25" s="381"/>
      <c r="BD25" s="381"/>
      <c r="BE25" s="381"/>
      <c r="BF25" s="381"/>
      <c r="BG25" s="381"/>
      <c r="BH25" s="381"/>
      <c r="BI25" s="381"/>
      <c r="BJ25" s="381"/>
      <c r="BK25" s="381"/>
      <c r="BL25" s="381"/>
      <c r="BM25" s="382"/>
      <c r="BN25" s="383">
        <v>2922084</v>
      </c>
      <c r="BO25" s="384"/>
      <c r="BP25" s="384"/>
      <c r="BQ25" s="384"/>
      <c r="BR25" s="384"/>
      <c r="BS25" s="384"/>
      <c r="BT25" s="384"/>
      <c r="BU25" s="385"/>
      <c r="BV25" s="383">
        <v>1601964</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177</v>
      </c>
      <c r="F26" s="450"/>
      <c r="G26" s="450"/>
      <c r="H26" s="450"/>
      <c r="I26" s="450"/>
      <c r="J26" s="450"/>
      <c r="K26" s="451"/>
      <c r="L26" s="471">
        <v>1</v>
      </c>
      <c r="M26" s="472"/>
      <c r="N26" s="472"/>
      <c r="O26" s="472"/>
      <c r="P26" s="514"/>
      <c r="Q26" s="471">
        <v>6610</v>
      </c>
      <c r="R26" s="472"/>
      <c r="S26" s="472"/>
      <c r="T26" s="472"/>
      <c r="U26" s="472"/>
      <c r="V26" s="514"/>
      <c r="W26" s="566"/>
      <c r="X26" s="567"/>
      <c r="Y26" s="568"/>
      <c r="Z26" s="470" t="s">
        <v>178</v>
      </c>
      <c r="AA26" s="572"/>
      <c r="AB26" s="572"/>
      <c r="AC26" s="572"/>
      <c r="AD26" s="572"/>
      <c r="AE26" s="572"/>
      <c r="AF26" s="572"/>
      <c r="AG26" s="573"/>
      <c r="AH26" s="471">
        <v>12</v>
      </c>
      <c r="AI26" s="472"/>
      <c r="AJ26" s="472"/>
      <c r="AK26" s="472"/>
      <c r="AL26" s="514"/>
      <c r="AM26" s="471">
        <v>43716</v>
      </c>
      <c r="AN26" s="472"/>
      <c r="AO26" s="472"/>
      <c r="AP26" s="472"/>
      <c r="AQ26" s="472"/>
      <c r="AR26" s="514"/>
      <c r="AS26" s="471">
        <v>3643</v>
      </c>
      <c r="AT26" s="472"/>
      <c r="AU26" s="472"/>
      <c r="AV26" s="472"/>
      <c r="AW26" s="472"/>
      <c r="AX26" s="473"/>
      <c r="AY26" s="423" t="s">
        <v>179</v>
      </c>
      <c r="AZ26" s="424"/>
      <c r="BA26" s="424"/>
      <c r="BB26" s="424"/>
      <c r="BC26" s="424"/>
      <c r="BD26" s="424"/>
      <c r="BE26" s="424"/>
      <c r="BF26" s="424"/>
      <c r="BG26" s="424"/>
      <c r="BH26" s="424"/>
      <c r="BI26" s="424"/>
      <c r="BJ26" s="424"/>
      <c r="BK26" s="424"/>
      <c r="BL26" s="424"/>
      <c r="BM26" s="425"/>
      <c r="BN26" s="420" t="s">
        <v>175</v>
      </c>
      <c r="BO26" s="421"/>
      <c r="BP26" s="421"/>
      <c r="BQ26" s="421"/>
      <c r="BR26" s="421"/>
      <c r="BS26" s="421"/>
      <c r="BT26" s="421"/>
      <c r="BU26" s="422"/>
      <c r="BV26" s="420" t="s">
        <v>175</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180</v>
      </c>
      <c r="F27" s="450"/>
      <c r="G27" s="450"/>
      <c r="H27" s="450"/>
      <c r="I27" s="450"/>
      <c r="J27" s="450"/>
      <c r="K27" s="451"/>
      <c r="L27" s="471">
        <v>1</v>
      </c>
      <c r="M27" s="472"/>
      <c r="N27" s="472"/>
      <c r="O27" s="472"/>
      <c r="P27" s="514"/>
      <c r="Q27" s="471">
        <v>4878</v>
      </c>
      <c r="R27" s="472"/>
      <c r="S27" s="472"/>
      <c r="T27" s="472"/>
      <c r="U27" s="472"/>
      <c r="V27" s="514"/>
      <c r="W27" s="566"/>
      <c r="X27" s="567"/>
      <c r="Y27" s="568"/>
      <c r="Z27" s="470" t="s">
        <v>181</v>
      </c>
      <c r="AA27" s="450"/>
      <c r="AB27" s="450"/>
      <c r="AC27" s="450"/>
      <c r="AD27" s="450"/>
      <c r="AE27" s="450"/>
      <c r="AF27" s="450"/>
      <c r="AG27" s="451"/>
      <c r="AH27" s="471" t="s">
        <v>175</v>
      </c>
      <c r="AI27" s="472"/>
      <c r="AJ27" s="472"/>
      <c r="AK27" s="472"/>
      <c r="AL27" s="514"/>
      <c r="AM27" s="471" t="s">
        <v>175</v>
      </c>
      <c r="AN27" s="472"/>
      <c r="AO27" s="472"/>
      <c r="AP27" s="472"/>
      <c r="AQ27" s="472"/>
      <c r="AR27" s="514"/>
      <c r="AS27" s="471" t="s">
        <v>175</v>
      </c>
      <c r="AT27" s="472"/>
      <c r="AU27" s="472"/>
      <c r="AV27" s="472"/>
      <c r="AW27" s="472"/>
      <c r="AX27" s="473"/>
      <c r="AY27" s="515" t="s">
        <v>182</v>
      </c>
      <c r="AZ27" s="516"/>
      <c r="BA27" s="516"/>
      <c r="BB27" s="516"/>
      <c r="BC27" s="516"/>
      <c r="BD27" s="516"/>
      <c r="BE27" s="516"/>
      <c r="BF27" s="516"/>
      <c r="BG27" s="516"/>
      <c r="BH27" s="516"/>
      <c r="BI27" s="516"/>
      <c r="BJ27" s="516"/>
      <c r="BK27" s="516"/>
      <c r="BL27" s="516"/>
      <c r="BM27" s="517"/>
      <c r="BN27" s="539" t="s">
        <v>175</v>
      </c>
      <c r="BO27" s="540"/>
      <c r="BP27" s="540"/>
      <c r="BQ27" s="540"/>
      <c r="BR27" s="540"/>
      <c r="BS27" s="540"/>
      <c r="BT27" s="540"/>
      <c r="BU27" s="541"/>
      <c r="BV27" s="539" t="s">
        <v>175</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183</v>
      </c>
      <c r="F28" s="450"/>
      <c r="G28" s="450"/>
      <c r="H28" s="450"/>
      <c r="I28" s="450"/>
      <c r="J28" s="450"/>
      <c r="K28" s="451"/>
      <c r="L28" s="471">
        <v>1</v>
      </c>
      <c r="M28" s="472"/>
      <c r="N28" s="472"/>
      <c r="O28" s="472"/>
      <c r="P28" s="514"/>
      <c r="Q28" s="471">
        <v>4140</v>
      </c>
      <c r="R28" s="472"/>
      <c r="S28" s="472"/>
      <c r="T28" s="472"/>
      <c r="U28" s="472"/>
      <c r="V28" s="514"/>
      <c r="W28" s="566"/>
      <c r="X28" s="567"/>
      <c r="Y28" s="568"/>
      <c r="Z28" s="470" t="s">
        <v>184</v>
      </c>
      <c r="AA28" s="450"/>
      <c r="AB28" s="450"/>
      <c r="AC28" s="450"/>
      <c r="AD28" s="450"/>
      <c r="AE28" s="450"/>
      <c r="AF28" s="450"/>
      <c r="AG28" s="451"/>
      <c r="AH28" s="471" t="s">
        <v>175</v>
      </c>
      <c r="AI28" s="472"/>
      <c r="AJ28" s="472"/>
      <c r="AK28" s="472"/>
      <c r="AL28" s="514"/>
      <c r="AM28" s="471" t="s">
        <v>175</v>
      </c>
      <c r="AN28" s="472"/>
      <c r="AO28" s="472"/>
      <c r="AP28" s="472"/>
      <c r="AQ28" s="472"/>
      <c r="AR28" s="514"/>
      <c r="AS28" s="471" t="s">
        <v>175</v>
      </c>
      <c r="AT28" s="472"/>
      <c r="AU28" s="472"/>
      <c r="AV28" s="472"/>
      <c r="AW28" s="472"/>
      <c r="AX28" s="473"/>
      <c r="AY28" s="574" t="s">
        <v>185</v>
      </c>
      <c r="AZ28" s="575"/>
      <c r="BA28" s="575"/>
      <c r="BB28" s="576"/>
      <c r="BC28" s="380" t="s">
        <v>50</v>
      </c>
      <c r="BD28" s="381"/>
      <c r="BE28" s="381"/>
      <c r="BF28" s="381"/>
      <c r="BG28" s="381"/>
      <c r="BH28" s="381"/>
      <c r="BI28" s="381"/>
      <c r="BJ28" s="381"/>
      <c r="BK28" s="381"/>
      <c r="BL28" s="381"/>
      <c r="BM28" s="382"/>
      <c r="BN28" s="383">
        <v>2581625</v>
      </c>
      <c r="BO28" s="384"/>
      <c r="BP28" s="384"/>
      <c r="BQ28" s="384"/>
      <c r="BR28" s="384"/>
      <c r="BS28" s="384"/>
      <c r="BT28" s="384"/>
      <c r="BU28" s="385"/>
      <c r="BV28" s="383">
        <v>2581625</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186</v>
      </c>
      <c r="F29" s="450"/>
      <c r="G29" s="450"/>
      <c r="H29" s="450"/>
      <c r="I29" s="450"/>
      <c r="J29" s="450"/>
      <c r="K29" s="451"/>
      <c r="L29" s="471">
        <v>13</v>
      </c>
      <c r="M29" s="472"/>
      <c r="N29" s="472"/>
      <c r="O29" s="472"/>
      <c r="P29" s="514"/>
      <c r="Q29" s="471">
        <v>3852</v>
      </c>
      <c r="R29" s="472"/>
      <c r="S29" s="472"/>
      <c r="T29" s="472"/>
      <c r="U29" s="472"/>
      <c r="V29" s="514"/>
      <c r="W29" s="569"/>
      <c r="X29" s="570"/>
      <c r="Y29" s="571"/>
      <c r="Z29" s="470" t="s">
        <v>187</v>
      </c>
      <c r="AA29" s="450"/>
      <c r="AB29" s="450"/>
      <c r="AC29" s="450"/>
      <c r="AD29" s="450"/>
      <c r="AE29" s="450"/>
      <c r="AF29" s="450"/>
      <c r="AG29" s="451"/>
      <c r="AH29" s="471">
        <v>225</v>
      </c>
      <c r="AI29" s="472"/>
      <c r="AJ29" s="472"/>
      <c r="AK29" s="472"/>
      <c r="AL29" s="514"/>
      <c r="AM29" s="471">
        <v>713025</v>
      </c>
      <c r="AN29" s="472"/>
      <c r="AO29" s="472"/>
      <c r="AP29" s="472"/>
      <c r="AQ29" s="472"/>
      <c r="AR29" s="514"/>
      <c r="AS29" s="471">
        <v>3169</v>
      </c>
      <c r="AT29" s="472"/>
      <c r="AU29" s="472"/>
      <c r="AV29" s="472"/>
      <c r="AW29" s="472"/>
      <c r="AX29" s="473"/>
      <c r="AY29" s="577"/>
      <c r="AZ29" s="578"/>
      <c r="BA29" s="578"/>
      <c r="BB29" s="579"/>
      <c r="BC29" s="454" t="s">
        <v>188</v>
      </c>
      <c r="BD29" s="455"/>
      <c r="BE29" s="455"/>
      <c r="BF29" s="455"/>
      <c r="BG29" s="455"/>
      <c r="BH29" s="455"/>
      <c r="BI29" s="455"/>
      <c r="BJ29" s="455"/>
      <c r="BK29" s="455"/>
      <c r="BL29" s="455"/>
      <c r="BM29" s="456"/>
      <c r="BN29" s="420">
        <v>517469</v>
      </c>
      <c r="BO29" s="421"/>
      <c r="BP29" s="421"/>
      <c r="BQ29" s="421"/>
      <c r="BR29" s="421"/>
      <c r="BS29" s="421"/>
      <c r="BT29" s="421"/>
      <c r="BU29" s="422"/>
      <c r="BV29" s="420">
        <v>517469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189</v>
      </c>
      <c r="X30" s="588"/>
      <c r="Y30" s="588"/>
      <c r="Z30" s="588"/>
      <c r="AA30" s="588"/>
      <c r="AB30" s="588"/>
      <c r="AC30" s="588"/>
      <c r="AD30" s="588"/>
      <c r="AE30" s="588"/>
      <c r="AF30" s="588"/>
      <c r="AG30" s="589"/>
      <c r="AH30" s="547">
        <v>94.2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994452</v>
      </c>
      <c r="BO30" s="540"/>
      <c r="BP30" s="540"/>
      <c r="BQ30" s="540"/>
      <c r="BR30" s="540"/>
      <c r="BS30" s="540"/>
      <c r="BT30" s="540"/>
      <c r="BU30" s="541"/>
      <c r="BV30" s="539">
        <v>1010946</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190</v>
      </c>
      <c r="D32" s="583"/>
      <c r="E32" s="583"/>
      <c r="F32" s="583"/>
      <c r="G32" s="583"/>
      <c r="H32" s="583"/>
      <c r="I32" s="583"/>
      <c r="J32" s="583"/>
      <c r="K32" s="583"/>
      <c r="L32" s="583"/>
      <c r="M32" s="583"/>
      <c r="N32" s="583"/>
      <c r="O32" s="583"/>
      <c r="P32" s="583"/>
      <c r="Q32" s="583"/>
      <c r="R32" s="583"/>
      <c r="S32" s="583"/>
      <c r="U32" s="424" t="s">
        <v>191</v>
      </c>
      <c r="V32" s="424"/>
      <c r="W32" s="424"/>
      <c r="X32" s="424"/>
      <c r="Y32" s="424"/>
      <c r="Z32" s="424"/>
      <c r="AA32" s="424"/>
      <c r="AB32" s="424"/>
      <c r="AC32" s="424"/>
      <c r="AD32" s="424"/>
      <c r="AE32" s="424"/>
      <c r="AF32" s="424"/>
      <c r="AG32" s="424"/>
      <c r="AH32" s="424"/>
      <c r="AI32" s="424"/>
      <c r="AJ32" s="424"/>
      <c r="AK32" s="424"/>
      <c r="AM32" s="424" t="s">
        <v>192</v>
      </c>
      <c r="AN32" s="424"/>
      <c r="AO32" s="424"/>
      <c r="AP32" s="424"/>
      <c r="AQ32" s="424"/>
      <c r="AR32" s="424"/>
      <c r="AS32" s="424"/>
      <c r="AT32" s="424"/>
      <c r="AU32" s="424"/>
      <c r="AV32" s="424"/>
      <c r="AW32" s="424"/>
      <c r="AX32" s="424"/>
      <c r="AY32" s="424"/>
      <c r="AZ32" s="424"/>
      <c r="BA32" s="424"/>
      <c r="BB32" s="424"/>
      <c r="BC32" s="424"/>
      <c r="BE32" s="424" t="s">
        <v>193</v>
      </c>
      <c r="BF32" s="424"/>
      <c r="BG32" s="424"/>
      <c r="BH32" s="424"/>
      <c r="BI32" s="424"/>
      <c r="BJ32" s="424"/>
      <c r="BK32" s="424"/>
      <c r="BL32" s="424"/>
      <c r="BM32" s="424"/>
      <c r="BN32" s="424"/>
      <c r="BO32" s="424"/>
      <c r="BP32" s="424"/>
      <c r="BQ32" s="424"/>
      <c r="BR32" s="424"/>
      <c r="BS32" s="424"/>
      <c r="BT32" s="424"/>
      <c r="BU32" s="424"/>
      <c r="BW32" s="424" t="s">
        <v>194</v>
      </c>
      <c r="BX32" s="424"/>
      <c r="BY32" s="424"/>
      <c r="BZ32" s="424"/>
      <c r="CA32" s="424"/>
      <c r="CB32" s="424"/>
      <c r="CC32" s="424"/>
      <c r="CD32" s="424"/>
      <c r="CE32" s="424"/>
      <c r="CF32" s="424"/>
      <c r="CG32" s="424"/>
      <c r="CH32" s="424"/>
      <c r="CI32" s="424"/>
      <c r="CJ32" s="424"/>
      <c r="CK32" s="424"/>
      <c r="CL32" s="424"/>
      <c r="CM32" s="424"/>
      <c r="CO32" s="424" t="s">
        <v>195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196</v>
      </c>
      <c r="D33" s="444"/>
      <c r="E33" s="409" t="s">
        <v>197</v>
      </c>
      <c r="F33" s="409"/>
      <c r="G33" s="409"/>
      <c r="H33" s="409"/>
      <c r="I33" s="409"/>
      <c r="J33" s="409"/>
      <c r="K33" s="409"/>
      <c r="L33" s="409"/>
      <c r="M33" s="409"/>
      <c r="N33" s="409"/>
      <c r="O33" s="409"/>
      <c r="P33" s="409"/>
      <c r="Q33" s="409"/>
      <c r="R33" s="409"/>
      <c r="S33" s="409"/>
      <c r="T33" s="200"/>
      <c r="U33" s="444" t="s">
        <v>198</v>
      </c>
      <c r="V33" s="444"/>
      <c r="W33" s="409" t="s">
        <v>197</v>
      </c>
      <c r="X33" s="409"/>
      <c r="Y33" s="409"/>
      <c r="Z33" s="409"/>
      <c r="AA33" s="409"/>
      <c r="AB33" s="409"/>
      <c r="AC33" s="409"/>
      <c r="AD33" s="409"/>
      <c r="AE33" s="409"/>
      <c r="AF33" s="409"/>
      <c r="AG33" s="409"/>
      <c r="AH33" s="409"/>
      <c r="AI33" s="409"/>
      <c r="AJ33" s="409"/>
      <c r="AK33" s="409"/>
      <c r="AL33" s="200"/>
      <c r="AM33" s="444" t="s">
        <v>198</v>
      </c>
      <c r="AN33" s="444"/>
      <c r="AO33" s="409" t="s">
        <v>197</v>
      </c>
      <c r="AP33" s="409"/>
      <c r="AQ33" s="409"/>
      <c r="AR33" s="409"/>
      <c r="AS33" s="409"/>
      <c r="AT33" s="409"/>
      <c r="AU33" s="409"/>
      <c r="AV33" s="409"/>
      <c r="AW33" s="409"/>
      <c r="AX33" s="409"/>
      <c r="AY33" s="409"/>
      <c r="AZ33" s="409"/>
      <c r="BA33" s="409"/>
      <c r="BB33" s="409"/>
      <c r="BC33" s="409"/>
      <c r="BD33" s="201"/>
      <c r="BE33" s="409" t="s">
        <v>199</v>
      </c>
      <c r="BF33" s="409"/>
      <c r="BG33" s="409" t="s">
        <v>200</v>
      </c>
      <c r="BH33" s="409"/>
      <c r="BI33" s="409"/>
      <c r="BJ33" s="409"/>
      <c r="BK33" s="409"/>
      <c r="BL33" s="409"/>
      <c r="BM33" s="409"/>
      <c r="BN33" s="409"/>
      <c r="BO33" s="409"/>
      <c r="BP33" s="409"/>
      <c r="BQ33" s="409"/>
      <c r="BR33" s="409"/>
      <c r="BS33" s="409"/>
      <c r="BT33" s="409"/>
      <c r="BU33" s="409"/>
      <c r="BV33" s="201"/>
      <c r="BW33" s="444" t="s">
        <v>199</v>
      </c>
      <c r="BX33" s="444"/>
      <c r="BY33" s="409" t="s">
        <v>201</v>
      </c>
      <c r="BZ33" s="409"/>
      <c r="CA33" s="409"/>
      <c r="CB33" s="409"/>
      <c r="CC33" s="409"/>
      <c r="CD33" s="409"/>
      <c r="CE33" s="409"/>
      <c r="CF33" s="409"/>
      <c r="CG33" s="409"/>
      <c r="CH33" s="409"/>
      <c r="CI33" s="409"/>
      <c r="CJ33" s="409"/>
      <c r="CK33" s="409"/>
      <c r="CL33" s="409"/>
      <c r="CM33" s="409"/>
      <c r="CN33" s="200"/>
      <c r="CO33" s="444" t="s">
        <v>198</v>
      </c>
      <c r="CP33" s="444"/>
      <c r="CQ33" s="409" t="s">
        <v>202</v>
      </c>
      <c r="CR33" s="409"/>
      <c r="CS33" s="409"/>
      <c r="CT33" s="409"/>
      <c r="CU33" s="409"/>
      <c r="CV33" s="409"/>
      <c r="CW33" s="409"/>
      <c r="CX33" s="409"/>
      <c r="CY33" s="409"/>
      <c r="CZ33" s="409"/>
      <c r="DA33" s="409"/>
      <c r="DB33" s="409"/>
      <c r="DC33" s="409"/>
      <c r="DD33" s="409"/>
      <c r="DE33" s="409"/>
      <c r="DF33" s="200"/>
      <c r="DG33" s="609" t="s">
        <v>203</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国民健康保険費特別会計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市場事業費特別会計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玉井斎場管理組合</v>
      </c>
      <c r="BZ34" s="611"/>
      <c r="CA34" s="611"/>
      <c r="CB34" s="611"/>
      <c r="CC34" s="611"/>
      <c r="CD34" s="611"/>
      <c r="CE34" s="611"/>
      <c r="CF34" s="611"/>
      <c r="CG34" s="611"/>
      <c r="CH34" s="611"/>
      <c r="CI34" s="611"/>
      <c r="CJ34" s="611"/>
      <c r="CK34" s="611"/>
      <c r="CL34" s="611"/>
      <c r="CM34" s="611"/>
      <c r="CN34" s="175"/>
      <c r="CO34" s="610">
        <f>IF(CQ34="","",MAX(C34:D43,U34:V43,AM34:AN43,BE34:BF43,BW34:BX43)+1)</f>
        <v>12</v>
      </c>
      <c r="CP34" s="610"/>
      <c r="CQ34" s="611" t="str">
        <f>IF('各会計、関係団体の財政状況及び健全化判断比率'!BS7="","",'各会計、関係団体の財政状況及び健全化判断比率'!BS7)</f>
        <v>境港市土地開発公社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介護保険費特別会計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IF('各会計、関係団体の財政状況及び健全化判断比率'!B33="","",'各会計、関係団体の財政状況及び健全化判断比率'!B33)</f>
        <v>下水道事業費特別会計</v>
      </c>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鳥取県西部広域行政管理組合</v>
      </c>
      <c r="BZ35" s="611"/>
      <c r="CA35" s="611"/>
      <c r="CB35" s="611"/>
      <c r="CC35" s="611"/>
      <c r="CD35" s="611"/>
      <c r="CE35" s="611"/>
      <c r="CF35" s="611"/>
      <c r="CG35" s="611"/>
      <c r="CH35" s="611"/>
      <c r="CI35" s="611"/>
      <c r="CJ35" s="611"/>
      <c r="CK35" s="611"/>
      <c r="CL35" s="611"/>
      <c r="CM35" s="611"/>
      <c r="CN35" s="175"/>
      <c r="CO35" s="610">
        <f t="shared" ref="CO35:CO43" si="3">IF(CQ35="","",CO34+1)</f>
        <v>13</v>
      </c>
      <c r="CP35" s="610"/>
      <c r="CQ35" s="611" t="str">
        <f>IF('各会計、関係団体の財政状況及び健全化判断比率'!BS8="","",'各会計、関係団体の財政状況及び健全化判断比率'!BS8)</f>
        <v>境港市文化振興財団</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後期高齢者医療費特別会計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鳥取県後期高齢者医療広域連合</v>
      </c>
      <c r="BZ36" s="611"/>
      <c r="CA36" s="611"/>
      <c r="CB36" s="611"/>
      <c r="CC36" s="611"/>
      <c r="CD36" s="611"/>
      <c r="CE36" s="611"/>
      <c r="CF36" s="611"/>
      <c r="CG36" s="611"/>
      <c r="CH36" s="611"/>
      <c r="CI36" s="611"/>
      <c r="CJ36" s="611"/>
      <c r="CK36" s="611"/>
      <c r="CL36" s="611"/>
      <c r="CM36" s="611"/>
      <c r="CN36" s="175"/>
      <c r="CO36" s="610">
        <f t="shared" si="3"/>
        <v>14</v>
      </c>
      <c r="CP36" s="610"/>
      <c r="CQ36" s="611" t="str">
        <f>IF('各会計、関係団体の財政状況及び健全化判断比率'!BS9="","",'各会計、関係団体の財政状況及び健全化判断比率'!BS9)</f>
        <v>境港市農業公社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駐車場費特別会計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鳥取県後期高齢者医療広域連合</v>
      </c>
      <c r="BZ37" s="611"/>
      <c r="CA37" s="611"/>
      <c r="CB37" s="611"/>
      <c r="CC37" s="611"/>
      <c r="CD37" s="611"/>
      <c r="CE37" s="611"/>
      <c r="CF37" s="611"/>
      <c r="CG37" s="611"/>
      <c r="CH37" s="611"/>
      <c r="CI37" s="611"/>
      <c r="CJ37" s="611"/>
      <c r="CK37" s="611"/>
      <c r="CL37" s="611"/>
      <c r="CM37" s="611"/>
      <c r="CN37" s="175"/>
      <c r="CO37" s="610">
        <f t="shared" si="3"/>
        <v>15</v>
      </c>
      <c r="CP37" s="610"/>
      <c r="CQ37" s="611" t="str">
        <f>IF('各会計、関係団体の財政状況及び健全化判断比率'!BS10="","",'各会計、関係団体の財政状況及び健全化判断比率'!BS10)</f>
        <v>鳥取県信用保証協会</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204</v>
      </c>
      <c r="E46" s="613" t="s">
        <v>205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206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207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208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209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210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211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212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P82GV30K+RI9Xtkc2v2Vo2xOg3DFWQrWNSVv2ceQq0/0ji6iRrCZgZb4Y3TiPrHdM5dJwG5fGh2PCzKmQbG8Sw==" saltValue="IG6q2ugIzfQl+dqDYNmo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62" t="s">
        <v>567</v>
      </c>
      <c r="D34" s="1162"/>
      <c r="E34" s="1163"/>
      <c r="F34" s="32" t="s">
        <v>568</v>
      </c>
      <c r="G34" s="33" t="s">
        <v>569</v>
      </c>
      <c r="H34" s="33" t="s">
        <v>570</v>
      </c>
      <c r="I34" s="33" t="s">
        <v>571</v>
      </c>
      <c r="J34" s="34" t="s">
        <v>572</v>
      </c>
      <c r="K34" s="22"/>
      <c r="L34" s="22"/>
      <c r="M34" s="22"/>
      <c r="N34" s="22"/>
      <c r="O34" s="22"/>
      <c r="P34" s="22"/>
    </row>
    <row r="35" spans="1:16" ht="39" customHeight="1" x14ac:dyDescent="0.15">
      <c r="A35" s="22"/>
      <c r="B35" s="35"/>
      <c r="C35" s="1158" t="s">
        <v>573</v>
      </c>
      <c r="D35" s="1158"/>
      <c r="E35" s="1159"/>
      <c r="F35" s="36">
        <v>1.28</v>
      </c>
      <c r="G35" s="37">
        <v>2.2200000000000002</v>
      </c>
      <c r="H35" s="37">
        <v>1.72</v>
      </c>
      <c r="I35" s="37">
        <v>5.76</v>
      </c>
      <c r="J35" s="38">
        <v>6.27</v>
      </c>
      <c r="K35" s="22"/>
      <c r="L35" s="22"/>
      <c r="M35" s="22"/>
      <c r="N35" s="22"/>
      <c r="O35" s="22"/>
      <c r="P35" s="22"/>
    </row>
    <row r="36" spans="1:16" ht="39" customHeight="1" x14ac:dyDescent="0.15">
      <c r="A36" s="22"/>
      <c r="B36" s="35"/>
      <c r="C36" s="1158" t="s">
        <v>574</v>
      </c>
      <c r="D36" s="1158"/>
      <c r="E36" s="1159"/>
      <c r="F36" s="36">
        <v>1.36</v>
      </c>
      <c r="G36" s="37">
        <v>0.47</v>
      </c>
      <c r="H36" s="37">
        <v>0.66</v>
      </c>
      <c r="I36" s="37">
        <v>1.02</v>
      </c>
      <c r="J36" s="38">
        <v>1.1000000000000001</v>
      </c>
      <c r="K36" s="22"/>
      <c r="L36" s="22"/>
      <c r="M36" s="22"/>
      <c r="N36" s="22"/>
      <c r="O36" s="22"/>
      <c r="P36" s="22"/>
    </row>
    <row r="37" spans="1:16" ht="39" customHeight="1" x14ac:dyDescent="0.15">
      <c r="A37" s="22"/>
      <c r="B37" s="35"/>
      <c r="C37" s="1158" t="s">
        <v>575</v>
      </c>
      <c r="D37" s="1158"/>
      <c r="E37" s="1159"/>
      <c r="F37" s="36">
        <v>0.69</v>
      </c>
      <c r="G37" s="37">
        <v>0.28000000000000003</v>
      </c>
      <c r="H37" s="37">
        <v>0.2</v>
      </c>
      <c r="I37" s="37">
        <v>1.06</v>
      </c>
      <c r="J37" s="38">
        <v>0.4</v>
      </c>
      <c r="K37" s="22"/>
      <c r="L37" s="22"/>
      <c r="M37" s="22"/>
      <c r="N37" s="22"/>
      <c r="O37" s="22"/>
      <c r="P37" s="22"/>
    </row>
    <row r="38" spans="1:16" ht="39" customHeight="1" x14ac:dyDescent="0.15">
      <c r="A38" s="22"/>
      <c r="B38" s="35"/>
      <c r="C38" s="1158" t="s">
        <v>576</v>
      </c>
      <c r="D38" s="1158"/>
      <c r="E38" s="1159"/>
      <c r="F38" s="36">
        <v>0</v>
      </c>
      <c r="G38" s="37">
        <v>0</v>
      </c>
      <c r="H38" s="37">
        <v>0</v>
      </c>
      <c r="I38" s="37">
        <v>0</v>
      </c>
      <c r="J38" s="38">
        <v>0.25</v>
      </c>
      <c r="K38" s="22"/>
      <c r="L38" s="22"/>
      <c r="M38" s="22"/>
      <c r="N38" s="22"/>
      <c r="O38" s="22"/>
      <c r="P38" s="22"/>
    </row>
    <row r="39" spans="1:16" ht="39" customHeight="1" x14ac:dyDescent="0.15">
      <c r="A39" s="22"/>
      <c r="B39" s="35"/>
      <c r="C39" s="1158" t="s">
        <v>577</v>
      </c>
      <c r="D39" s="1158"/>
      <c r="E39" s="1159"/>
      <c r="F39" s="36">
        <v>0.03</v>
      </c>
      <c r="G39" s="37">
        <v>0.03</v>
      </c>
      <c r="H39" s="37">
        <v>0.09</v>
      </c>
      <c r="I39" s="37">
        <v>0.18</v>
      </c>
      <c r="J39" s="38">
        <v>0.06</v>
      </c>
      <c r="K39" s="22"/>
      <c r="L39" s="22"/>
      <c r="M39" s="22"/>
      <c r="N39" s="22"/>
      <c r="O39" s="22"/>
      <c r="P39" s="22"/>
    </row>
    <row r="40" spans="1:16" ht="39" customHeight="1" x14ac:dyDescent="0.15">
      <c r="A40" s="22"/>
      <c r="B40" s="35"/>
      <c r="C40" s="1158" t="s">
        <v>578</v>
      </c>
      <c r="D40" s="1158"/>
      <c r="E40" s="1159"/>
      <c r="F40" s="36">
        <v>0.01</v>
      </c>
      <c r="G40" s="37">
        <v>0</v>
      </c>
      <c r="H40" s="37">
        <v>0</v>
      </c>
      <c r="I40" s="37">
        <v>0</v>
      </c>
      <c r="J40" s="38">
        <v>0.02</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579</v>
      </c>
      <c r="D42" s="1158"/>
      <c r="E42" s="1159"/>
      <c r="F42" s="36" t="s">
        <v>580</v>
      </c>
      <c r="G42" s="37" t="s">
        <v>519</v>
      </c>
      <c r="H42" s="37" t="s">
        <v>519</v>
      </c>
      <c r="I42" s="37" t="s">
        <v>519</v>
      </c>
      <c r="J42" s="38" t="s">
        <v>519</v>
      </c>
      <c r="K42" s="22"/>
      <c r="L42" s="22"/>
      <c r="M42" s="22"/>
      <c r="N42" s="22"/>
      <c r="O42" s="22"/>
      <c r="P42" s="22"/>
    </row>
    <row r="43" spans="1:16" ht="39" customHeight="1" thickBot="1" x14ac:dyDescent="0.2">
      <c r="A43" s="22"/>
      <c r="B43" s="40"/>
      <c r="C43" s="1160" t="s">
        <v>581</v>
      </c>
      <c r="D43" s="1160"/>
      <c r="E43" s="1161"/>
      <c r="F43" s="41">
        <v>0.01</v>
      </c>
      <c r="G43" s="42">
        <v>0.18</v>
      </c>
      <c r="H43" s="42">
        <v>0.2</v>
      </c>
      <c r="I43" s="42">
        <v>1.1299999999999999</v>
      </c>
      <c r="J43" s="43" t="s">
        <v>519</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Z3Luu+v1jd5ikhx4UDE5kTuvLgHMYNRtxS63GpJcWtFrItMVds+ITEMMDwlPHbh1LAO92Nxm+keavvQd5UMA==" saltValue="kYqiBzOJeg6VevWXI/qt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561</v>
      </c>
      <c r="L44" s="54" t="s">
        <v>562</v>
      </c>
      <c r="M44" s="54" t="s">
        <v>563</v>
      </c>
      <c r="N44" s="54" t="s">
        <v>564</v>
      </c>
      <c r="O44" s="55" t="s">
        <v>565</v>
      </c>
      <c r="P44" s="46"/>
      <c r="Q44" s="46"/>
      <c r="R44" s="46"/>
      <c r="S44" s="46"/>
      <c r="T44" s="46"/>
      <c r="U44" s="46"/>
    </row>
    <row r="45" spans="1:21" ht="30.75" customHeight="1" x14ac:dyDescent="0.15">
      <c r="A45" s="46"/>
      <c r="B45" s="1164" t="s">
        <v>11</v>
      </c>
      <c r="C45" s="1165"/>
      <c r="D45" s="56"/>
      <c r="E45" s="1170" t="s">
        <v>12</v>
      </c>
      <c r="F45" s="1170"/>
      <c r="G45" s="1170"/>
      <c r="H45" s="1170"/>
      <c r="I45" s="1170"/>
      <c r="J45" s="1171"/>
      <c r="K45" s="57">
        <v>1438</v>
      </c>
      <c r="L45" s="58">
        <v>1356</v>
      </c>
      <c r="M45" s="58">
        <v>1280</v>
      </c>
      <c r="N45" s="58">
        <v>1277</v>
      </c>
      <c r="O45" s="59">
        <v>1269</v>
      </c>
      <c r="P45" s="46"/>
      <c r="Q45" s="46"/>
      <c r="R45" s="46"/>
      <c r="S45" s="46"/>
      <c r="T45" s="46"/>
      <c r="U45" s="46"/>
    </row>
    <row r="46" spans="1:21" ht="30.75" customHeight="1" x14ac:dyDescent="0.15">
      <c r="A46" s="46"/>
      <c r="B46" s="1166"/>
      <c r="C46" s="1167"/>
      <c r="D46" s="60"/>
      <c r="E46" s="1172" t="s">
        <v>13</v>
      </c>
      <c r="F46" s="1172"/>
      <c r="G46" s="1172"/>
      <c r="H46" s="1172"/>
      <c r="I46" s="1172"/>
      <c r="J46" s="1173"/>
      <c r="K46" s="61" t="s">
        <v>519</v>
      </c>
      <c r="L46" s="62" t="s">
        <v>519</v>
      </c>
      <c r="M46" s="62" t="s">
        <v>519</v>
      </c>
      <c r="N46" s="62" t="s">
        <v>519</v>
      </c>
      <c r="O46" s="63" t="s">
        <v>519</v>
      </c>
      <c r="P46" s="46"/>
      <c r="Q46" s="46"/>
      <c r="R46" s="46"/>
      <c r="S46" s="46"/>
      <c r="T46" s="46"/>
      <c r="U46" s="46"/>
    </row>
    <row r="47" spans="1:21" ht="30.75" customHeight="1" x14ac:dyDescent="0.15">
      <c r="A47" s="46"/>
      <c r="B47" s="1166"/>
      <c r="C47" s="1167"/>
      <c r="D47" s="60"/>
      <c r="E47" s="1172" t="s">
        <v>14</v>
      </c>
      <c r="F47" s="1172"/>
      <c r="G47" s="1172"/>
      <c r="H47" s="1172"/>
      <c r="I47" s="1172"/>
      <c r="J47" s="1173"/>
      <c r="K47" s="61" t="s">
        <v>519</v>
      </c>
      <c r="L47" s="62" t="s">
        <v>519</v>
      </c>
      <c r="M47" s="62" t="s">
        <v>519</v>
      </c>
      <c r="N47" s="62" t="s">
        <v>519</v>
      </c>
      <c r="O47" s="63" t="s">
        <v>519</v>
      </c>
      <c r="P47" s="46"/>
      <c r="Q47" s="46"/>
      <c r="R47" s="46"/>
      <c r="S47" s="46"/>
      <c r="T47" s="46"/>
      <c r="U47" s="46"/>
    </row>
    <row r="48" spans="1:21" ht="30.75" customHeight="1" x14ac:dyDescent="0.15">
      <c r="A48" s="46"/>
      <c r="B48" s="1166"/>
      <c r="C48" s="1167"/>
      <c r="D48" s="60"/>
      <c r="E48" s="1172" t="s">
        <v>15</v>
      </c>
      <c r="F48" s="1172"/>
      <c r="G48" s="1172"/>
      <c r="H48" s="1172"/>
      <c r="I48" s="1172"/>
      <c r="J48" s="1173"/>
      <c r="K48" s="61">
        <v>561</v>
      </c>
      <c r="L48" s="62">
        <v>564</v>
      </c>
      <c r="M48" s="62">
        <v>501</v>
      </c>
      <c r="N48" s="62">
        <v>503</v>
      </c>
      <c r="O48" s="63">
        <v>497</v>
      </c>
      <c r="P48" s="46"/>
      <c r="Q48" s="46"/>
      <c r="R48" s="46"/>
      <c r="S48" s="46"/>
      <c r="T48" s="46"/>
      <c r="U48" s="46"/>
    </row>
    <row r="49" spans="1:21" ht="30.75" customHeight="1" x14ac:dyDescent="0.15">
      <c r="A49" s="46"/>
      <c r="B49" s="1166"/>
      <c r="C49" s="1167"/>
      <c r="D49" s="60"/>
      <c r="E49" s="1172" t="s">
        <v>16</v>
      </c>
      <c r="F49" s="1172"/>
      <c r="G49" s="1172"/>
      <c r="H49" s="1172"/>
      <c r="I49" s="1172"/>
      <c r="J49" s="1173"/>
      <c r="K49" s="61">
        <v>83</v>
      </c>
      <c r="L49" s="62">
        <v>65</v>
      </c>
      <c r="M49" s="62">
        <v>64</v>
      </c>
      <c r="N49" s="62">
        <v>58</v>
      </c>
      <c r="O49" s="63">
        <v>52</v>
      </c>
      <c r="P49" s="46"/>
      <c r="Q49" s="46"/>
      <c r="R49" s="46"/>
      <c r="S49" s="46"/>
      <c r="T49" s="46"/>
      <c r="U49" s="46"/>
    </row>
    <row r="50" spans="1:21" ht="30.75" customHeight="1" x14ac:dyDescent="0.15">
      <c r="A50" s="46"/>
      <c r="B50" s="1166"/>
      <c r="C50" s="1167"/>
      <c r="D50" s="60"/>
      <c r="E50" s="1172" t="s">
        <v>17</v>
      </c>
      <c r="F50" s="1172"/>
      <c r="G50" s="1172"/>
      <c r="H50" s="1172"/>
      <c r="I50" s="1172"/>
      <c r="J50" s="1173"/>
      <c r="K50" s="61">
        <v>3</v>
      </c>
      <c r="L50" s="62" t="s">
        <v>519</v>
      </c>
      <c r="M50" s="62" t="s">
        <v>519</v>
      </c>
      <c r="N50" s="62" t="s">
        <v>519</v>
      </c>
      <c r="O50" s="63" t="s">
        <v>519</v>
      </c>
      <c r="P50" s="46"/>
      <c r="Q50" s="46"/>
      <c r="R50" s="46"/>
      <c r="S50" s="46"/>
      <c r="T50" s="46"/>
      <c r="U50" s="46"/>
    </row>
    <row r="51" spans="1:21" ht="30.75" customHeight="1" x14ac:dyDescent="0.15">
      <c r="A51" s="46"/>
      <c r="B51" s="1168"/>
      <c r="C51" s="1169"/>
      <c r="D51" s="64"/>
      <c r="E51" s="1172" t="s">
        <v>18</v>
      </c>
      <c r="F51" s="1172"/>
      <c r="G51" s="1172"/>
      <c r="H51" s="1172"/>
      <c r="I51" s="1172"/>
      <c r="J51" s="1173"/>
      <c r="K51" s="61">
        <v>0</v>
      </c>
      <c r="L51" s="62">
        <v>0</v>
      </c>
      <c r="M51" s="62">
        <v>1</v>
      </c>
      <c r="N51" s="62">
        <v>1</v>
      </c>
      <c r="O51" s="63">
        <v>0</v>
      </c>
      <c r="P51" s="46"/>
      <c r="Q51" s="46"/>
      <c r="R51" s="46"/>
      <c r="S51" s="46"/>
      <c r="T51" s="46"/>
      <c r="U51" s="46"/>
    </row>
    <row r="52" spans="1:21" ht="30.75" customHeight="1" x14ac:dyDescent="0.15">
      <c r="A52" s="46"/>
      <c r="B52" s="1174" t="s">
        <v>19</v>
      </c>
      <c r="C52" s="1175"/>
      <c r="D52" s="64"/>
      <c r="E52" s="1172" t="s">
        <v>20</v>
      </c>
      <c r="F52" s="1172"/>
      <c r="G52" s="1172"/>
      <c r="H52" s="1172"/>
      <c r="I52" s="1172"/>
      <c r="J52" s="1173"/>
      <c r="K52" s="61">
        <v>1202</v>
      </c>
      <c r="L52" s="62">
        <v>1155</v>
      </c>
      <c r="M52" s="62">
        <v>1102</v>
      </c>
      <c r="N52" s="62">
        <v>1107</v>
      </c>
      <c r="O52" s="63">
        <v>1090</v>
      </c>
      <c r="P52" s="46"/>
      <c r="Q52" s="46"/>
      <c r="R52" s="46"/>
      <c r="S52" s="46"/>
      <c r="T52" s="46"/>
      <c r="U52" s="46"/>
    </row>
    <row r="53" spans="1:21" ht="30.75" customHeight="1" thickBot="1" x14ac:dyDescent="0.2">
      <c r="A53" s="46"/>
      <c r="B53" s="1176" t="s">
        <v>21</v>
      </c>
      <c r="C53" s="1177"/>
      <c r="D53" s="65"/>
      <c r="E53" s="1178" t="s">
        <v>22</v>
      </c>
      <c r="F53" s="1178"/>
      <c r="G53" s="1178"/>
      <c r="H53" s="1178"/>
      <c r="I53" s="1178"/>
      <c r="J53" s="1179"/>
      <c r="K53" s="66">
        <v>883</v>
      </c>
      <c r="L53" s="67">
        <v>830</v>
      </c>
      <c r="M53" s="67">
        <v>744</v>
      </c>
      <c r="N53" s="67">
        <v>732</v>
      </c>
      <c r="O53" s="68">
        <v>728</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582</v>
      </c>
      <c r="P56" s="46"/>
      <c r="Q56" s="46"/>
      <c r="R56" s="46"/>
      <c r="S56" s="46"/>
      <c r="T56" s="46"/>
      <c r="U56" s="46"/>
    </row>
    <row r="57" spans="1:21" ht="31.5" customHeight="1" thickBot="1" x14ac:dyDescent="0.2">
      <c r="A57" s="46"/>
      <c r="B57" s="74"/>
      <c r="C57" s="75"/>
      <c r="D57" s="75"/>
      <c r="E57" s="76"/>
      <c r="F57" s="76"/>
      <c r="G57" s="76"/>
      <c r="H57" s="76"/>
      <c r="I57" s="76"/>
      <c r="J57" s="77" t="s">
        <v>2</v>
      </c>
      <c r="K57" s="78" t="s">
        <v>583</v>
      </c>
      <c r="L57" s="79" t="s">
        <v>584</v>
      </c>
      <c r="M57" s="79" t="s">
        <v>585</v>
      </c>
      <c r="N57" s="79" t="s">
        <v>586</v>
      </c>
      <c r="O57" s="80" t="s">
        <v>587</v>
      </c>
      <c r="P57" s="46"/>
      <c r="Q57" s="46"/>
      <c r="R57" s="46"/>
      <c r="S57" s="46"/>
      <c r="T57" s="46"/>
      <c r="U57" s="46"/>
    </row>
    <row r="58" spans="1:21" ht="31.5" customHeight="1" x14ac:dyDescent="0.15">
      <c r="B58" s="1180" t="s">
        <v>26</v>
      </c>
      <c r="C58" s="1181"/>
      <c r="D58" s="1186" t="s">
        <v>27</v>
      </c>
      <c r="E58" s="1187"/>
      <c r="F58" s="1187"/>
      <c r="G58" s="1187"/>
      <c r="H58" s="1187"/>
      <c r="I58" s="1187"/>
      <c r="J58" s="1188"/>
      <c r="K58" s="81" t="s">
        <v>519</v>
      </c>
      <c r="L58" s="82" t="s">
        <v>519</v>
      </c>
      <c r="M58" s="82" t="s">
        <v>519</v>
      </c>
      <c r="N58" s="82" t="s">
        <v>519</v>
      </c>
      <c r="O58" s="83" t="s">
        <v>519</v>
      </c>
    </row>
    <row r="59" spans="1:21" ht="31.5" customHeight="1" x14ac:dyDescent="0.15">
      <c r="B59" s="1182"/>
      <c r="C59" s="1183"/>
      <c r="D59" s="1189" t="s">
        <v>28</v>
      </c>
      <c r="E59" s="1190"/>
      <c r="F59" s="1190"/>
      <c r="G59" s="1190"/>
      <c r="H59" s="1190"/>
      <c r="I59" s="1190"/>
      <c r="J59" s="1191"/>
      <c r="K59" s="84" t="s">
        <v>519</v>
      </c>
      <c r="L59" s="85" t="s">
        <v>519</v>
      </c>
      <c r="M59" s="85" t="s">
        <v>519</v>
      </c>
      <c r="N59" s="85" t="s">
        <v>519</v>
      </c>
      <c r="O59" s="86" t="s">
        <v>519</v>
      </c>
    </row>
    <row r="60" spans="1:21" ht="31.5" customHeight="1" thickBot="1" x14ac:dyDescent="0.2">
      <c r="B60" s="1184"/>
      <c r="C60" s="1185"/>
      <c r="D60" s="1192" t="s">
        <v>29</v>
      </c>
      <c r="E60" s="1193"/>
      <c r="F60" s="1193"/>
      <c r="G60" s="1193"/>
      <c r="H60" s="1193"/>
      <c r="I60" s="1193"/>
      <c r="J60" s="1194"/>
      <c r="K60" s="87" t="s">
        <v>519</v>
      </c>
      <c r="L60" s="88" t="s">
        <v>519</v>
      </c>
      <c r="M60" s="88" t="s">
        <v>519</v>
      </c>
      <c r="N60" s="88" t="s">
        <v>519</v>
      </c>
      <c r="O60" s="89" t="s">
        <v>519</v>
      </c>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31kSa9CwvulUUQC7MI75NQcdcDsY7asG+WJp75pyLz0rTMBPl50/Jes5T3j6IV0CGqJy5+S0AFchwwQdszy3g==" saltValue="RvIpyYMyqCrAhy3LVqDw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561</v>
      </c>
      <c r="J40" s="101" t="s">
        <v>562</v>
      </c>
      <c r="K40" s="101" t="s">
        <v>563</v>
      </c>
      <c r="L40" s="101" t="s">
        <v>564</v>
      </c>
      <c r="M40" s="102" t="s">
        <v>565</v>
      </c>
    </row>
    <row r="41" spans="2:13" ht="27.75" customHeight="1" x14ac:dyDescent="0.15">
      <c r="B41" s="1195" t="s">
        <v>32</v>
      </c>
      <c r="C41" s="1196"/>
      <c r="D41" s="103"/>
      <c r="E41" s="1201" t="s">
        <v>33</v>
      </c>
      <c r="F41" s="1201"/>
      <c r="G41" s="1201"/>
      <c r="H41" s="1202"/>
      <c r="I41" s="342">
        <v>12129</v>
      </c>
      <c r="J41" s="343">
        <v>12177</v>
      </c>
      <c r="K41" s="343">
        <v>12338</v>
      </c>
      <c r="L41" s="343">
        <v>12383</v>
      </c>
      <c r="M41" s="344">
        <v>11813</v>
      </c>
    </row>
    <row r="42" spans="2:13" ht="27.75" customHeight="1" x14ac:dyDescent="0.15">
      <c r="B42" s="1197"/>
      <c r="C42" s="1198"/>
      <c r="D42" s="104"/>
      <c r="E42" s="1203" t="s">
        <v>34</v>
      </c>
      <c r="F42" s="1203"/>
      <c r="G42" s="1203"/>
      <c r="H42" s="1204"/>
      <c r="I42" s="345" t="s">
        <v>519</v>
      </c>
      <c r="J42" s="346" t="s">
        <v>519</v>
      </c>
      <c r="K42" s="346" t="s">
        <v>519</v>
      </c>
      <c r="L42" s="346" t="s">
        <v>519</v>
      </c>
      <c r="M42" s="347" t="s">
        <v>519</v>
      </c>
    </row>
    <row r="43" spans="2:13" ht="27.75" customHeight="1" x14ac:dyDescent="0.15">
      <c r="B43" s="1197"/>
      <c r="C43" s="1198"/>
      <c r="D43" s="104"/>
      <c r="E43" s="1203" t="s">
        <v>35</v>
      </c>
      <c r="F43" s="1203"/>
      <c r="G43" s="1203"/>
      <c r="H43" s="1204"/>
      <c r="I43" s="345">
        <v>7123</v>
      </c>
      <c r="J43" s="346">
        <v>7068</v>
      </c>
      <c r="K43" s="346">
        <v>7195</v>
      </c>
      <c r="L43" s="346">
        <v>6825</v>
      </c>
      <c r="M43" s="347">
        <v>6758</v>
      </c>
    </row>
    <row r="44" spans="2:13" ht="27.75" customHeight="1" x14ac:dyDescent="0.15">
      <c r="B44" s="1197"/>
      <c r="C44" s="1198"/>
      <c r="D44" s="104"/>
      <c r="E44" s="1203" t="s">
        <v>36</v>
      </c>
      <c r="F44" s="1203"/>
      <c r="G44" s="1203"/>
      <c r="H44" s="1204"/>
      <c r="I44" s="345">
        <v>330</v>
      </c>
      <c r="J44" s="346">
        <v>275</v>
      </c>
      <c r="K44" s="346">
        <v>229</v>
      </c>
      <c r="L44" s="346">
        <v>290</v>
      </c>
      <c r="M44" s="347">
        <v>296</v>
      </c>
    </row>
    <row r="45" spans="2:13" ht="27.75" customHeight="1" x14ac:dyDescent="0.15">
      <c r="B45" s="1197"/>
      <c r="C45" s="1198"/>
      <c r="D45" s="104"/>
      <c r="E45" s="1203" t="s">
        <v>37</v>
      </c>
      <c r="F45" s="1203"/>
      <c r="G45" s="1203"/>
      <c r="H45" s="1204"/>
      <c r="I45" s="345">
        <v>1640</v>
      </c>
      <c r="J45" s="346">
        <v>1721</v>
      </c>
      <c r="K45" s="346">
        <v>1758</v>
      </c>
      <c r="L45" s="346">
        <v>1768</v>
      </c>
      <c r="M45" s="347">
        <v>1728</v>
      </c>
    </row>
    <row r="46" spans="2:13" ht="27.75" customHeight="1" x14ac:dyDescent="0.15">
      <c r="B46" s="1197"/>
      <c r="C46" s="1198"/>
      <c r="D46" s="105"/>
      <c r="E46" s="1203" t="s">
        <v>38</v>
      </c>
      <c r="F46" s="1203"/>
      <c r="G46" s="1203"/>
      <c r="H46" s="1204"/>
      <c r="I46" s="345">
        <v>1628</v>
      </c>
      <c r="J46" s="346">
        <v>1591</v>
      </c>
      <c r="K46" s="346">
        <v>1648</v>
      </c>
      <c r="L46" s="346">
        <v>1622</v>
      </c>
      <c r="M46" s="347">
        <v>1477</v>
      </c>
    </row>
    <row r="47" spans="2:13" ht="27.75" customHeight="1" x14ac:dyDescent="0.15">
      <c r="B47" s="1197"/>
      <c r="C47" s="1198"/>
      <c r="D47" s="106"/>
      <c r="E47" s="1205" t="s">
        <v>39</v>
      </c>
      <c r="F47" s="1206"/>
      <c r="G47" s="1206"/>
      <c r="H47" s="1207"/>
      <c r="I47" s="345" t="s">
        <v>519</v>
      </c>
      <c r="J47" s="346" t="s">
        <v>519</v>
      </c>
      <c r="K47" s="346" t="s">
        <v>519</v>
      </c>
      <c r="L47" s="346" t="s">
        <v>519</v>
      </c>
      <c r="M47" s="347" t="s">
        <v>519</v>
      </c>
    </row>
    <row r="48" spans="2:13" ht="27.75" customHeight="1" x14ac:dyDescent="0.15">
      <c r="B48" s="1197"/>
      <c r="C48" s="1198"/>
      <c r="D48" s="104"/>
      <c r="E48" s="1203" t="s">
        <v>40</v>
      </c>
      <c r="F48" s="1203"/>
      <c r="G48" s="1203"/>
      <c r="H48" s="1204"/>
      <c r="I48" s="345" t="s">
        <v>519</v>
      </c>
      <c r="J48" s="346" t="s">
        <v>519</v>
      </c>
      <c r="K48" s="346" t="s">
        <v>519</v>
      </c>
      <c r="L48" s="346" t="s">
        <v>519</v>
      </c>
      <c r="M48" s="347" t="s">
        <v>519</v>
      </c>
    </row>
    <row r="49" spans="2:13" ht="27.75" customHeight="1" x14ac:dyDescent="0.15">
      <c r="B49" s="1199"/>
      <c r="C49" s="1200"/>
      <c r="D49" s="104"/>
      <c r="E49" s="1203" t="s">
        <v>41</v>
      </c>
      <c r="F49" s="1203"/>
      <c r="G49" s="1203"/>
      <c r="H49" s="1204"/>
      <c r="I49" s="345" t="s">
        <v>519</v>
      </c>
      <c r="J49" s="346" t="s">
        <v>519</v>
      </c>
      <c r="K49" s="346" t="s">
        <v>519</v>
      </c>
      <c r="L49" s="346" t="s">
        <v>519</v>
      </c>
      <c r="M49" s="347" t="s">
        <v>519</v>
      </c>
    </row>
    <row r="50" spans="2:13" ht="27.75" customHeight="1" x14ac:dyDescent="0.15">
      <c r="B50" s="1208" t="s">
        <v>42</v>
      </c>
      <c r="C50" s="1209"/>
      <c r="D50" s="107"/>
      <c r="E50" s="1203" t="s">
        <v>43</v>
      </c>
      <c r="F50" s="1203"/>
      <c r="G50" s="1203"/>
      <c r="H50" s="1204"/>
      <c r="I50" s="345">
        <v>999</v>
      </c>
      <c r="J50" s="346">
        <v>1189</v>
      </c>
      <c r="K50" s="346">
        <v>1246</v>
      </c>
      <c r="L50" s="346">
        <v>1720</v>
      </c>
      <c r="M50" s="347">
        <v>2182</v>
      </c>
    </row>
    <row r="51" spans="2:13" ht="27.75" customHeight="1" x14ac:dyDescent="0.15">
      <c r="B51" s="1197"/>
      <c r="C51" s="1198"/>
      <c r="D51" s="104"/>
      <c r="E51" s="1203" t="s">
        <v>44</v>
      </c>
      <c r="F51" s="1203"/>
      <c r="G51" s="1203"/>
      <c r="H51" s="1204"/>
      <c r="I51" s="345">
        <v>378</v>
      </c>
      <c r="J51" s="346">
        <v>307</v>
      </c>
      <c r="K51" s="346">
        <v>239</v>
      </c>
      <c r="L51" s="346">
        <v>299</v>
      </c>
      <c r="M51" s="347">
        <v>454</v>
      </c>
    </row>
    <row r="52" spans="2:13" ht="27.75" customHeight="1" x14ac:dyDescent="0.15">
      <c r="B52" s="1199"/>
      <c r="C52" s="1200"/>
      <c r="D52" s="104"/>
      <c r="E52" s="1203" t="s">
        <v>45</v>
      </c>
      <c r="F52" s="1203"/>
      <c r="G52" s="1203"/>
      <c r="H52" s="1204"/>
      <c r="I52" s="345">
        <v>12917</v>
      </c>
      <c r="J52" s="346">
        <v>12701</v>
      </c>
      <c r="K52" s="346">
        <v>12965</v>
      </c>
      <c r="L52" s="346">
        <v>12652</v>
      </c>
      <c r="M52" s="347">
        <v>12334</v>
      </c>
    </row>
    <row r="53" spans="2:13" ht="27.75" customHeight="1" thickBot="1" x14ac:dyDescent="0.2">
      <c r="B53" s="1210" t="s">
        <v>46</v>
      </c>
      <c r="C53" s="1211"/>
      <c r="D53" s="108"/>
      <c r="E53" s="1212" t="s">
        <v>47</v>
      </c>
      <c r="F53" s="1212"/>
      <c r="G53" s="1212"/>
      <c r="H53" s="1213"/>
      <c r="I53" s="348">
        <v>8555</v>
      </c>
      <c r="J53" s="349">
        <v>8634</v>
      </c>
      <c r="K53" s="349">
        <v>8718</v>
      </c>
      <c r="L53" s="349">
        <v>8217</v>
      </c>
      <c r="M53" s="350">
        <v>7103</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mAbCL0b+dLwzhGm4+Ui/a29pXknsyOXXuxilWtHdNgq87VwtEQ3uPgd3cvuM9UKDjqrwj0yZKVXKlvS7DulNSw==" saltValue="qx+2CuSx7gMzRASzCSfq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563</v>
      </c>
      <c r="G54" s="117" t="s">
        <v>564</v>
      </c>
      <c r="H54" s="118" t="s">
        <v>565</v>
      </c>
    </row>
    <row r="55" spans="2:8" ht="52.5" customHeight="1" x14ac:dyDescent="0.15">
      <c r="B55" s="119"/>
      <c r="C55" s="1222" t="s">
        <v>50</v>
      </c>
      <c r="D55" s="1222"/>
      <c r="E55" s="1223"/>
      <c r="F55" s="120">
        <v>2582</v>
      </c>
      <c r="G55" s="120">
        <v>2582</v>
      </c>
      <c r="H55" s="121">
        <v>2582</v>
      </c>
    </row>
    <row r="56" spans="2:8" ht="52.5" customHeight="1" x14ac:dyDescent="0.15">
      <c r="B56" s="122"/>
      <c r="C56" s="1224" t="s">
        <v>51</v>
      </c>
      <c r="D56" s="1224"/>
      <c r="E56" s="1225"/>
      <c r="F56" s="123">
        <v>374</v>
      </c>
      <c r="G56" s="123">
        <v>517</v>
      </c>
      <c r="H56" s="124">
        <v>517</v>
      </c>
    </row>
    <row r="57" spans="2:8" ht="53.25" customHeight="1" x14ac:dyDescent="0.15">
      <c r="B57" s="122"/>
      <c r="C57" s="1226" t="s">
        <v>52</v>
      </c>
      <c r="D57" s="1226"/>
      <c r="E57" s="1227"/>
      <c r="F57" s="125">
        <v>962</v>
      </c>
      <c r="G57" s="125">
        <v>1011</v>
      </c>
      <c r="H57" s="126">
        <v>994</v>
      </c>
    </row>
    <row r="58" spans="2:8" ht="45.75" customHeight="1" x14ac:dyDescent="0.15">
      <c r="B58" s="127"/>
      <c r="C58" s="1214" t="s">
        <v>597</v>
      </c>
      <c r="D58" s="1215"/>
      <c r="E58" s="1216"/>
      <c r="F58" s="128">
        <v>674</v>
      </c>
      <c r="G58" s="128">
        <v>693</v>
      </c>
      <c r="H58" s="129">
        <v>621</v>
      </c>
    </row>
    <row r="59" spans="2:8" ht="45.75" customHeight="1" x14ac:dyDescent="0.15">
      <c r="B59" s="127"/>
      <c r="C59" s="1214" t="s">
        <v>598</v>
      </c>
      <c r="D59" s="1215"/>
      <c r="E59" s="1216"/>
      <c r="F59" s="128" t="s">
        <v>519</v>
      </c>
      <c r="G59" s="128">
        <v>63</v>
      </c>
      <c r="H59" s="129">
        <v>126</v>
      </c>
    </row>
    <row r="60" spans="2:8" ht="45.75" customHeight="1" x14ac:dyDescent="0.15">
      <c r="B60" s="127"/>
      <c r="C60" s="1214" t="s">
        <v>599</v>
      </c>
      <c r="D60" s="1215"/>
      <c r="E60" s="1216"/>
      <c r="F60" s="128">
        <v>110</v>
      </c>
      <c r="G60" s="128">
        <v>110</v>
      </c>
      <c r="H60" s="129">
        <v>110</v>
      </c>
    </row>
    <row r="61" spans="2:8" ht="45.75" customHeight="1" x14ac:dyDescent="0.15">
      <c r="B61" s="127"/>
      <c r="C61" s="1214" t="s">
        <v>600</v>
      </c>
      <c r="D61" s="1215"/>
      <c r="E61" s="1216"/>
      <c r="F61" s="128">
        <v>75</v>
      </c>
      <c r="G61" s="128">
        <v>75</v>
      </c>
      <c r="H61" s="129">
        <v>75</v>
      </c>
    </row>
    <row r="62" spans="2:8" ht="45.75" customHeight="1" thickBot="1" x14ac:dyDescent="0.2">
      <c r="B62" s="130"/>
      <c r="C62" s="1217" t="s">
        <v>601</v>
      </c>
      <c r="D62" s="1218"/>
      <c r="E62" s="1219"/>
      <c r="F62" s="131">
        <v>25</v>
      </c>
      <c r="G62" s="131">
        <v>25</v>
      </c>
      <c r="H62" s="132">
        <v>25</v>
      </c>
    </row>
    <row r="63" spans="2:8" ht="52.5" customHeight="1" thickBot="1" x14ac:dyDescent="0.2">
      <c r="B63" s="133"/>
      <c r="C63" s="1220" t="s">
        <v>53</v>
      </c>
      <c r="D63" s="1220"/>
      <c r="E63" s="1221"/>
      <c r="F63" s="134">
        <v>3918</v>
      </c>
      <c r="G63" s="134">
        <v>4110</v>
      </c>
      <c r="H63" s="135">
        <v>4094</v>
      </c>
    </row>
    <row r="64" spans="2:8" x14ac:dyDescent="0.15"/>
  </sheetData>
  <sheetProtection algorithmName="SHA-512" hashValue="smhu25gpikCRA/dMjUOKMniDVl94hd2+DgvYTHC8qs6/FBMUb33Tqytyt2NzYkJN52AKI0YdhjJlpbr8DWmIhg==" saltValue="C+i2qt0sfwzDA+5+Av9m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602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603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1" t="s">
        <v>611</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x14ac:dyDescent="0.15">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x14ac:dyDescent="0.15">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x14ac:dyDescent="0.15">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x14ac:dyDescent="0.15">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604</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561</v>
      </c>
      <c r="BQ50" s="1233"/>
      <c r="BR50" s="1233"/>
      <c r="BS50" s="1233"/>
      <c r="BT50" s="1233"/>
      <c r="BU50" s="1233"/>
      <c r="BV50" s="1233"/>
      <c r="BW50" s="1233"/>
      <c r="BX50" s="1233" t="s">
        <v>562</v>
      </c>
      <c r="BY50" s="1233"/>
      <c r="BZ50" s="1233"/>
      <c r="CA50" s="1233"/>
      <c r="CB50" s="1233"/>
      <c r="CC50" s="1233"/>
      <c r="CD50" s="1233"/>
      <c r="CE50" s="1233"/>
      <c r="CF50" s="1233" t="s">
        <v>563</v>
      </c>
      <c r="CG50" s="1233"/>
      <c r="CH50" s="1233"/>
      <c r="CI50" s="1233"/>
      <c r="CJ50" s="1233"/>
      <c r="CK50" s="1233"/>
      <c r="CL50" s="1233"/>
      <c r="CM50" s="1233"/>
      <c r="CN50" s="1233" t="s">
        <v>564</v>
      </c>
      <c r="CO50" s="1233"/>
      <c r="CP50" s="1233"/>
      <c r="CQ50" s="1233"/>
      <c r="CR50" s="1233"/>
      <c r="CS50" s="1233"/>
      <c r="CT50" s="1233"/>
      <c r="CU50" s="1233"/>
      <c r="CV50" s="1233" t="s">
        <v>565</v>
      </c>
      <c r="CW50" s="1233"/>
      <c r="CX50" s="1233"/>
      <c r="CY50" s="1233"/>
      <c r="CZ50" s="1233"/>
      <c r="DA50" s="1233"/>
      <c r="DB50" s="1233"/>
      <c r="DC50" s="1233"/>
    </row>
    <row r="51" spans="1:109" ht="13.5" customHeight="1" x14ac:dyDescent="0.15">
      <c r="B51" s="259"/>
      <c r="G51" s="1236"/>
      <c r="H51" s="1236"/>
      <c r="I51" s="1250"/>
      <c r="J51" s="1250"/>
      <c r="K51" s="1235"/>
      <c r="L51" s="1235"/>
      <c r="M51" s="1235"/>
      <c r="N51" s="1235"/>
      <c r="AM51" s="359"/>
      <c r="AN51" s="1231" t="s">
        <v>605</v>
      </c>
      <c r="AO51" s="1231"/>
      <c r="AP51" s="1231"/>
      <c r="AQ51" s="1231"/>
      <c r="AR51" s="1231"/>
      <c r="AS51" s="1231"/>
      <c r="AT51" s="1231"/>
      <c r="AU51" s="1231"/>
      <c r="AV51" s="1231"/>
      <c r="AW51" s="1231"/>
      <c r="AX51" s="1231"/>
      <c r="AY51" s="1231"/>
      <c r="AZ51" s="1231"/>
      <c r="BA51" s="1231"/>
      <c r="BB51" s="1231" t="s">
        <v>606</v>
      </c>
      <c r="BC51" s="1231"/>
      <c r="BD51" s="1231"/>
      <c r="BE51" s="1231"/>
      <c r="BF51" s="1231"/>
      <c r="BG51" s="1231"/>
      <c r="BH51" s="1231"/>
      <c r="BI51" s="1231"/>
      <c r="BJ51" s="1231"/>
      <c r="BK51" s="1231"/>
      <c r="BL51" s="1231"/>
      <c r="BM51" s="1231"/>
      <c r="BN51" s="1231"/>
      <c r="BO51" s="1231"/>
      <c r="BP51" s="1240"/>
      <c r="BQ51" s="1228"/>
      <c r="BR51" s="1228"/>
      <c r="BS51" s="1228"/>
      <c r="BT51" s="1228"/>
      <c r="BU51" s="1228"/>
      <c r="BV51" s="1228"/>
      <c r="BW51" s="1228"/>
      <c r="BX51" s="1228">
        <v>126.6</v>
      </c>
      <c r="BY51" s="1228"/>
      <c r="BZ51" s="1228"/>
      <c r="CA51" s="1228"/>
      <c r="CB51" s="1228"/>
      <c r="CC51" s="1228"/>
      <c r="CD51" s="1228"/>
      <c r="CE51" s="1228"/>
      <c r="CF51" s="1240"/>
      <c r="CG51" s="1228"/>
      <c r="CH51" s="1228"/>
      <c r="CI51" s="1228"/>
      <c r="CJ51" s="1228"/>
      <c r="CK51" s="1228"/>
      <c r="CL51" s="1228"/>
      <c r="CM51" s="1228"/>
      <c r="CN51" s="1240"/>
      <c r="CO51" s="1228"/>
      <c r="CP51" s="1228"/>
      <c r="CQ51" s="1228"/>
      <c r="CR51" s="1228"/>
      <c r="CS51" s="1228"/>
      <c r="CT51" s="1228"/>
      <c r="CU51" s="1228"/>
      <c r="CV51" s="1240"/>
      <c r="CW51" s="1228"/>
      <c r="CX51" s="1228"/>
      <c r="CY51" s="1228"/>
      <c r="CZ51" s="1228"/>
      <c r="DA51" s="1228"/>
      <c r="DB51" s="1228"/>
      <c r="DC51" s="1228"/>
    </row>
    <row r="52" spans="1:109" x14ac:dyDescent="0.15">
      <c r="B52" s="259"/>
      <c r="G52" s="1236"/>
      <c r="H52" s="1236"/>
      <c r="I52" s="1250"/>
      <c r="J52" s="1250"/>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607</v>
      </c>
      <c r="BC53" s="1231"/>
      <c r="BD53" s="1231"/>
      <c r="BE53" s="1231"/>
      <c r="BF53" s="1231"/>
      <c r="BG53" s="1231"/>
      <c r="BH53" s="1231"/>
      <c r="BI53" s="1231"/>
      <c r="BJ53" s="1231"/>
      <c r="BK53" s="1231"/>
      <c r="BL53" s="1231"/>
      <c r="BM53" s="1231"/>
      <c r="BN53" s="1231"/>
      <c r="BO53" s="1231"/>
      <c r="BP53" s="1240"/>
      <c r="BQ53" s="1228"/>
      <c r="BR53" s="1228"/>
      <c r="BS53" s="1228"/>
      <c r="BT53" s="1228"/>
      <c r="BU53" s="1228"/>
      <c r="BV53" s="1228"/>
      <c r="BW53" s="1228"/>
      <c r="BX53" s="1228">
        <v>67</v>
      </c>
      <c r="BY53" s="1228"/>
      <c r="BZ53" s="1228"/>
      <c r="CA53" s="1228"/>
      <c r="CB53" s="1228"/>
      <c r="CC53" s="1228"/>
      <c r="CD53" s="1228"/>
      <c r="CE53" s="1228"/>
      <c r="CF53" s="1240"/>
      <c r="CG53" s="1228"/>
      <c r="CH53" s="1228"/>
      <c r="CI53" s="1228"/>
      <c r="CJ53" s="1228"/>
      <c r="CK53" s="1228"/>
      <c r="CL53" s="1228"/>
      <c r="CM53" s="1228"/>
      <c r="CN53" s="1240"/>
      <c r="CO53" s="1228"/>
      <c r="CP53" s="1228"/>
      <c r="CQ53" s="1228"/>
      <c r="CR53" s="1228"/>
      <c r="CS53" s="1228"/>
      <c r="CT53" s="1228"/>
      <c r="CU53" s="1228"/>
      <c r="CV53" s="1240"/>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608</v>
      </c>
      <c r="AO55" s="1233"/>
      <c r="AP55" s="1233"/>
      <c r="AQ55" s="1233"/>
      <c r="AR55" s="1233"/>
      <c r="AS55" s="1233"/>
      <c r="AT55" s="1233"/>
      <c r="AU55" s="1233"/>
      <c r="AV55" s="1233"/>
      <c r="AW55" s="1233"/>
      <c r="AX55" s="1233"/>
      <c r="AY55" s="1233"/>
      <c r="AZ55" s="1233"/>
      <c r="BA55" s="1233"/>
      <c r="BB55" s="1231" t="s">
        <v>606</v>
      </c>
      <c r="BC55" s="1231"/>
      <c r="BD55" s="1231"/>
      <c r="BE55" s="1231"/>
      <c r="BF55" s="1231"/>
      <c r="BG55" s="1231"/>
      <c r="BH55" s="1231"/>
      <c r="BI55" s="1231"/>
      <c r="BJ55" s="1231"/>
      <c r="BK55" s="1231"/>
      <c r="BL55" s="1231"/>
      <c r="BM55" s="1231"/>
      <c r="BN55" s="1231"/>
      <c r="BO55" s="1231"/>
      <c r="BP55" s="1240"/>
      <c r="BQ55" s="1228"/>
      <c r="BR55" s="1228"/>
      <c r="BS55" s="1228"/>
      <c r="BT55" s="1228"/>
      <c r="BU55" s="1228"/>
      <c r="BV55" s="1228"/>
      <c r="BW55" s="1228"/>
      <c r="BX55" s="1228">
        <v>38.700000000000003</v>
      </c>
      <c r="BY55" s="1228"/>
      <c r="BZ55" s="1228"/>
      <c r="CA55" s="1228"/>
      <c r="CB55" s="1228"/>
      <c r="CC55" s="1228"/>
      <c r="CD55" s="1228"/>
      <c r="CE55" s="1228"/>
      <c r="CF55" s="1240"/>
      <c r="CG55" s="1228"/>
      <c r="CH55" s="1228"/>
      <c r="CI55" s="1228"/>
      <c r="CJ55" s="1228"/>
      <c r="CK55" s="1228"/>
      <c r="CL55" s="1228"/>
      <c r="CM55" s="1228"/>
      <c r="CN55" s="1240"/>
      <c r="CO55" s="1228"/>
      <c r="CP55" s="1228"/>
      <c r="CQ55" s="1228"/>
      <c r="CR55" s="1228"/>
      <c r="CS55" s="1228"/>
      <c r="CT55" s="1228"/>
      <c r="CU55" s="1228"/>
      <c r="CV55" s="1240"/>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607</v>
      </c>
      <c r="BC57" s="1231"/>
      <c r="BD57" s="1231"/>
      <c r="BE57" s="1231"/>
      <c r="BF57" s="1231"/>
      <c r="BG57" s="1231"/>
      <c r="BH57" s="1231"/>
      <c r="BI57" s="1231"/>
      <c r="BJ57" s="1231"/>
      <c r="BK57" s="1231"/>
      <c r="BL57" s="1231"/>
      <c r="BM57" s="1231"/>
      <c r="BN57" s="1231"/>
      <c r="BO57" s="1231"/>
      <c r="BP57" s="1240"/>
      <c r="BQ57" s="1228"/>
      <c r="BR57" s="1228"/>
      <c r="BS57" s="1228"/>
      <c r="BT57" s="1228"/>
      <c r="BU57" s="1228"/>
      <c r="BV57" s="1228"/>
      <c r="BW57" s="1228"/>
      <c r="BX57" s="1228">
        <v>61.4</v>
      </c>
      <c r="BY57" s="1228"/>
      <c r="BZ57" s="1228"/>
      <c r="CA57" s="1228"/>
      <c r="CB57" s="1228"/>
      <c r="CC57" s="1228"/>
      <c r="CD57" s="1228"/>
      <c r="CE57" s="1228"/>
      <c r="CF57" s="1240"/>
      <c r="CG57" s="1228"/>
      <c r="CH57" s="1228"/>
      <c r="CI57" s="1228"/>
      <c r="CJ57" s="1228"/>
      <c r="CK57" s="1228"/>
      <c r="CL57" s="1228"/>
      <c r="CM57" s="1228"/>
      <c r="CN57" s="1240"/>
      <c r="CO57" s="1228"/>
      <c r="CP57" s="1228"/>
      <c r="CQ57" s="1228"/>
      <c r="CR57" s="1228"/>
      <c r="CS57" s="1228"/>
      <c r="CT57" s="1228"/>
      <c r="CU57" s="1228"/>
      <c r="CV57" s="1240"/>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609</v>
      </c>
    </row>
    <row r="64" spans="1:109" x14ac:dyDescent="0.15">
      <c r="B64" s="259"/>
      <c r="G64" s="357"/>
      <c r="I64" s="369"/>
      <c r="J64" s="369"/>
      <c r="K64" s="369"/>
      <c r="L64" s="369"/>
      <c r="M64" s="369"/>
      <c r="N64" s="370"/>
      <c r="AM64" s="357"/>
      <c r="AN64" s="357" t="s">
        <v>603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1" t="s">
        <v>612</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x14ac:dyDescent="0.15">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x14ac:dyDescent="0.15">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x14ac:dyDescent="0.15">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x14ac:dyDescent="0.15">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604</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561</v>
      </c>
      <c r="BQ72" s="1233"/>
      <c r="BR72" s="1233"/>
      <c r="BS72" s="1233"/>
      <c r="BT72" s="1233"/>
      <c r="BU72" s="1233"/>
      <c r="BV72" s="1233"/>
      <c r="BW72" s="1233"/>
      <c r="BX72" s="1233" t="s">
        <v>562</v>
      </c>
      <c r="BY72" s="1233"/>
      <c r="BZ72" s="1233"/>
      <c r="CA72" s="1233"/>
      <c r="CB72" s="1233"/>
      <c r="CC72" s="1233"/>
      <c r="CD72" s="1233"/>
      <c r="CE72" s="1233"/>
      <c r="CF72" s="1233" t="s">
        <v>563</v>
      </c>
      <c r="CG72" s="1233"/>
      <c r="CH72" s="1233"/>
      <c r="CI72" s="1233"/>
      <c r="CJ72" s="1233"/>
      <c r="CK72" s="1233"/>
      <c r="CL72" s="1233"/>
      <c r="CM72" s="1233"/>
      <c r="CN72" s="1233" t="s">
        <v>564</v>
      </c>
      <c r="CO72" s="1233"/>
      <c r="CP72" s="1233"/>
      <c r="CQ72" s="1233"/>
      <c r="CR72" s="1233"/>
      <c r="CS72" s="1233"/>
      <c r="CT72" s="1233"/>
      <c r="CU72" s="1233"/>
      <c r="CV72" s="1233" t="s">
        <v>565</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605</v>
      </c>
      <c r="AO73" s="1231"/>
      <c r="AP73" s="1231"/>
      <c r="AQ73" s="1231"/>
      <c r="AR73" s="1231"/>
      <c r="AS73" s="1231"/>
      <c r="AT73" s="1231"/>
      <c r="AU73" s="1231"/>
      <c r="AV73" s="1231"/>
      <c r="AW73" s="1231"/>
      <c r="AX73" s="1231"/>
      <c r="AY73" s="1231"/>
      <c r="AZ73" s="1231"/>
      <c r="BA73" s="1231"/>
      <c r="BB73" s="1231" t="s">
        <v>606</v>
      </c>
      <c r="BC73" s="1231"/>
      <c r="BD73" s="1231"/>
      <c r="BE73" s="1231"/>
      <c r="BF73" s="1231"/>
      <c r="BG73" s="1231"/>
      <c r="BH73" s="1231"/>
      <c r="BI73" s="1231"/>
      <c r="BJ73" s="1231"/>
      <c r="BK73" s="1231"/>
      <c r="BL73" s="1231"/>
      <c r="BM73" s="1231"/>
      <c r="BN73" s="1231"/>
      <c r="BO73" s="1231"/>
      <c r="BP73" s="1228">
        <v>125.2</v>
      </c>
      <c r="BQ73" s="1228"/>
      <c r="BR73" s="1228"/>
      <c r="BS73" s="1228"/>
      <c r="BT73" s="1228"/>
      <c r="BU73" s="1228"/>
      <c r="BV73" s="1228"/>
      <c r="BW73" s="1228"/>
      <c r="BX73" s="1228">
        <v>126.6</v>
      </c>
      <c r="BY73" s="1228"/>
      <c r="BZ73" s="1228"/>
      <c r="CA73" s="1228"/>
      <c r="CB73" s="1228"/>
      <c r="CC73" s="1228"/>
      <c r="CD73" s="1228"/>
      <c r="CE73" s="1228"/>
      <c r="CF73" s="1228">
        <v>123.3</v>
      </c>
      <c r="CG73" s="1228"/>
      <c r="CH73" s="1228"/>
      <c r="CI73" s="1228"/>
      <c r="CJ73" s="1228"/>
      <c r="CK73" s="1228"/>
      <c r="CL73" s="1228"/>
      <c r="CM73" s="1228"/>
      <c r="CN73" s="1228">
        <v>109.8</v>
      </c>
      <c r="CO73" s="1228"/>
      <c r="CP73" s="1228"/>
      <c r="CQ73" s="1228"/>
      <c r="CR73" s="1228"/>
      <c r="CS73" s="1228"/>
      <c r="CT73" s="1228"/>
      <c r="CU73" s="1228"/>
      <c r="CV73" s="1228">
        <v>97.7</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610</v>
      </c>
      <c r="BC75" s="1231"/>
      <c r="BD75" s="1231"/>
      <c r="BE75" s="1231"/>
      <c r="BF75" s="1231"/>
      <c r="BG75" s="1231"/>
      <c r="BH75" s="1231"/>
      <c r="BI75" s="1231"/>
      <c r="BJ75" s="1231"/>
      <c r="BK75" s="1231"/>
      <c r="BL75" s="1231"/>
      <c r="BM75" s="1231"/>
      <c r="BN75" s="1231"/>
      <c r="BO75" s="1231"/>
      <c r="BP75" s="1228">
        <v>13.4</v>
      </c>
      <c r="BQ75" s="1228"/>
      <c r="BR75" s="1228"/>
      <c r="BS75" s="1228"/>
      <c r="BT75" s="1228"/>
      <c r="BU75" s="1228"/>
      <c r="BV75" s="1228"/>
      <c r="BW75" s="1228"/>
      <c r="BX75" s="1228">
        <v>12.9</v>
      </c>
      <c r="BY75" s="1228"/>
      <c r="BZ75" s="1228"/>
      <c r="CA75" s="1228"/>
      <c r="CB75" s="1228"/>
      <c r="CC75" s="1228"/>
      <c r="CD75" s="1228"/>
      <c r="CE75" s="1228"/>
      <c r="CF75" s="1228">
        <v>11.8</v>
      </c>
      <c r="CG75" s="1228"/>
      <c r="CH75" s="1228"/>
      <c r="CI75" s="1228"/>
      <c r="CJ75" s="1228"/>
      <c r="CK75" s="1228"/>
      <c r="CL75" s="1228"/>
      <c r="CM75" s="1228"/>
      <c r="CN75" s="1228">
        <v>10.8</v>
      </c>
      <c r="CO75" s="1228"/>
      <c r="CP75" s="1228"/>
      <c r="CQ75" s="1228"/>
      <c r="CR75" s="1228"/>
      <c r="CS75" s="1228"/>
      <c r="CT75" s="1228"/>
      <c r="CU75" s="1228"/>
      <c r="CV75" s="1228">
        <v>10.1</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608</v>
      </c>
      <c r="AO77" s="1233"/>
      <c r="AP77" s="1233"/>
      <c r="AQ77" s="1233"/>
      <c r="AR77" s="1233"/>
      <c r="AS77" s="1233"/>
      <c r="AT77" s="1233"/>
      <c r="AU77" s="1233"/>
      <c r="AV77" s="1233"/>
      <c r="AW77" s="1233"/>
      <c r="AX77" s="1233"/>
      <c r="AY77" s="1233"/>
      <c r="AZ77" s="1233"/>
      <c r="BA77" s="1233"/>
      <c r="BB77" s="1231" t="s">
        <v>606</v>
      </c>
      <c r="BC77" s="1231"/>
      <c r="BD77" s="1231"/>
      <c r="BE77" s="1231"/>
      <c r="BF77" s="1231"/>
      <c r="BG77" s="1231"/>
      <c r="BH77" s="1231"/>
      <c r="BI77" s="1231"/>
      <c r="BJ77" s="1231"/>
      <c r="BK77" s="1231"/>
      <c r="BL77" s="1231"/>
      <c r="BM77" s="1231"/>
      <c r="BN77" s="1231"/>
      <c r="BO77" s="1231"/>
      <c r="BP77" s="1228">
        <v>37.9</v>
      </c>
      <c r="BQ77" s="1228"/>
      <c r="BR77" s="1228"/>
      <c r="BS77" s="1228"/>
      <c r="BT77" s="1228"/>
      <c r="BU77" s="1228"/>
      <c r="BV77" s="1228"/>
      <c r="BW77" s="1228"/>
      <c r="BX77" s="1228">
        <v>38.700000000000003</v>
      </c>
      <c r="BY77" s="1228"/>
      <c r="BZ77" s="1228"/>
      <c r="CA77" s="1228"/>
      <c r="CB77" s="1228"/>
      <c r="CC77" s="1228"/>
      <c r="CD77" s="1228"/>
      <c r="CE77" s="1228"/>
      <c r="CF77" s="1228">
        <v>32.5</v>
      </c>
      <c r="CG77" s="1228"/>
      <c r="CH77" s="1228"/>
      <c r="CI77" s="1228"/>
      <c r="CJ77" s="1228"/>
      <c r="CK77" s="1228"/>
      <c r="CL77" s="1228"/>
      <c r="CM77" s="1228"/>
      <c r="CN77" s="1228">
        <v>23</v>
      </c>
      <c r="CO77" s="1228"/>
      <c r="CP77" s="1228"/>
      <c r="CQ77" s="1228"/>
      <c r="CR77" s="1228"/>
      <c r="CS77" s="1228"/>
      <c r="CT77" s="1228"/>
      <c r="CU77" s="1228"/>
      <c r="CV77" s="1228">
        <v>15.5</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610</v>
      </c>
      <c r="BC79" s="1231"/>
      <c r="BD79" s="1231"/>
      <c r="BE79" s="1231"/>
      <c r="BF79" s="1231"/>
      <c r="BG79" s="1231"/>
      <c r="BH79" s="1231"/>
      <c r="BI79" s="1231"/>
      <c r="BJ79" s="1231"/>
      <c r="BK79" s="1231"/>
      <c r="BL79" s="1231"/>
      <c r="BM79" s="1231"/>
      <c r="BN79" s="1231"/>
      <c r="BO79" s="1231"/>
      <c r="BP79" s="1228">
        <v>8.6999999999999993</v>
      </c>
      <c r="BQ79" s="1228"/>
      <c r="BR79" s="1228"/>
      <c r="BS79" s="1228"/>
      <c r="BT79" s="1228"/>
      <c r="BU79" s="1228"/>
      <c r="BV79" s="1228"/>
      <c r="BW79" s="1228"/>
      <c r="BX79" s="1228">
        <v>8.8000000000000007</v>
      </c>
      <c r="BY79" s="1228"/>
      <c r="BZ79" s="1228"/>
      <c r="CA79" s="1228"/>
      <c r="CB79" s="1228"/>
      <c r="CC79" s="1228"/>
      <c r="CD79" s="1228"/>
      <c r="CE79" s="1228"/>
      <c r="CF79" s="1228">
        <v>8.6999999999999993</v>
      </c>
      <c r="CG79" s="1228"/>
      <c r="CH79" s="1228"/>
      <c r="CI79" s="1228"/>
      <c r="CJ79" s="1228"/>
      <c r="CK79" s="1228"/>
      <c r="CL79" s="1228"/>
      <c r="CM79" s="1228"/>
      <c r="CN79" s="1228">
        <v>8.1999999999999993</v>
      </c>
      <c r="CO79" s="1228"/>
      <c r="CP79" s="1228"/>
      <c r="CQ79" s="1228"/>
      <c r="CR79" s="1228"/>
      <c r="CS79" s="1228"/>
      <c r="CT79" s="1228"/>
      <c r="CU79" s="1228"/>
      <c r="CV79" s="1228">
        <v>8</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XnIUyEvtSxiTC2FEmePz9c1uzeu8nLRDzBAIEMTAh5E3esE3atIN/YtdZV3KPamNbRFOpgKIGcujM3OAMbZDiA==" saltValue="40dVQgDx0IW4TgeqmDMdU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508</v>
      </c>
    </row>
  </sheetData>
  <sheetProtection algorithmName="SHA-512" hashValue="iZWh0OxbJbQGn9XGINeXCr/US1IwmTVj12JStm5kxsac+NS7BlTfWbye75BF04M/kEndFzCw4ZCKmougnGTUDw==" saltValue="AsV6z7353tL2D4VKFA82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508</v>
      </c>
    </row>
  </sheetData>
  <sheetProtection algorithmName="SHA-512" hashValue="pzMLZxPCfuhQOA9ZaK3V/V93Af462VZmF3NNObGiiW5p35szilb7pybSlt22w3/Dnn/hl9k31nL+2JYtSK8qNw==" saltValue="S4r3XXlc7uTOBLAXWVvqt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558</v>
      </c>
      <c r="G2" s="149"/>
      <c r="H2" s="150"/>
    </row>
    <row r="3" spans="1:8" x14ac:dyDescent="0.15">
      <c r="A3" s="146" t="s">
        <v>551</v>
      </c>
      <c r="B3" s="151"/>
      <c r="C3" s="152"/>
      <c r="D3" s="153">
        <v>47474</v>
      </c>
      <c r="E3" s="154"/>
      <c r="F3" s="155">
        <v>65080</v>
      </c>
      <c r="G3" s="156"/>
      <c r="H3" s="157"/>
    </row>
    <row r="4" spans="1:8" x14ac:dyDescent="0.15">
      <c r="A4" s="158"/>
      <c r="B4" s="159"/>
      <c r="C4" s="160"/>
      <c r="D4" s="161">
        <v>30354</v>
      </c>
      <c r="E4" s="162"/>
      <c r="F4" s="163">
        <v>38201</v>
      </c>
      <c r="G4" s="164"/>
      <c r="H4" s="165"/>
    </row>
    <row r="5" spans="1:8" x14ac:dyDescent="0.15">
      <c r="A5" s="146" t="s">
        <v>553</v>
      </c>
      <c r="B5" s="151"/>
      <c r="C5" s="152"/>
      <c r="D5" s="153">
        <v>65615</v>
      </c>
      <c r="E5" s="154"/>
      <c r="F5" s="155">
        <v>79288</v>
      </c>
      <c r="G5" s="156"/>
      <c r="H5" s="157"/>
    </row>
    <row r="6" spans="1:8" x14ac:dyDescent="0.15">
      <c r="A6" s="158"/>
      <c r="B6" s="159"/>
      <c r="C6" s="160"/>
      <c r="D6" s="161">
        <v>21387</v>
      </c>
      <c r="E6" s="162"/>
      <c r="F6" s="163">
        <v>41870</v>
      </c>
      <c r="G6" s="164"/>
      <c r="H6" s="165"/>
    </row>
    <row r="7" spans="1:8" x14ac:dyDescent="0.15">
      <c r="A7" s="146" t="s">
        <v>554</v>
      </c>
      <c r="B7" s="151"/>
      <c r="C7" s="152"/>
      <c r="D7" s="153">
        <v>59920</v>
      </c>
      <c r="E7" s="154"/>
      <c r="F7" s="155">
        <v>84962</v>
      </c>
      <c r="G7" s="156"/>
      <c r="H7" s="157"/>
    </row>
    <row r="8" spans="1:8" x14ac:dyDescent="0.15">
      <c r="A8" s="158"/>
      <c r="B8" s="159"/>
      <c r="C8" s="160"/>
      <c r="D8" s="161">
        <v>39338</v>
      </c>
      <c r="E8" s="162"/>
      <c r="F8" s="163">
        <v>42793</v>
      </c>
      <c r="G8" s="164"/>
      <c r="H8" s="165"/>
    </row>
    <row r="9" spans="1:8" x14ac:dyDescent="0.15">
      <c r="A9" s="146" t="s">
        <v>555</v>
      </c>
      <c r="B9" s="151"/>
      <c r="C9" s="152"/>
      <c r="D9" s="153">
        <v>113939</v>
      </c>
      <c r="E9" s="154"/>
      <c r="F9" s="155">
        <v>71279</v>
      </c>
      <c r="G9" s="156"/>
      <c r="H9" s="157"/>
    </row>
    <row r="10" spans="1:8" x14ac:dyDescent="0.15">
      <c r="A10" s="158"/>
      <c r="B10" s="159"/>
      <c r="C10" s="160"/>
      <c r="D10" s="161">
        <v>28802</v>
      </c>
      <c r="E10" s="162"/>
      <c r="F10" s="163">
        <v>36731</v>
      </c>
      <c r="G10" s="164"/>
      <c r="H10" s="165"/>
    </row>
    <row r="11" spans="1:8" x14ac:dyDescent="0.15">
      <c r="A11" s="146" t="s">
        <v>556</v>
      </c>
      <c r="B11" s="151"/>
      <c r="C11" s="152"/>
      <c r="D11" s="153">
        <v>81755</v>
      </c>
      <c r="E11" s="154"/>
      <c r="F11" s="155">
        <v>74994</v>
      </c>
      <c r="G11" s="156"/>
      <c r="H11" s="157"/>
    </row>
    <row r="12" spans="1:8" x14ac:dyDescent="0.15">
      <c r="A12" s="158"/>
      <c r="B12" s="159"/>
      <c r="C12" s="166"/>
      <c r="D12" s="161">
        <v>30110</v>
      </c>
      <c r="E12" s="162"/>
      <c r="F12" s="163">
        <v>36188</v>
      </c>
      <c r="G12" s="164"/>
      <c r="H12" s="165"/>
    </row>
    <row r="13" spans="1:8" x14ac:dyDescent="0.15">
      <c r="A13" s="146"/>
      <c r="B13" s="151"/>
      <c r="C13" s="152"/>
      <c r="D13" s="153">
        <v>73741</v>
      </c>
      <c r="E13" s="154"/>
      <c r="F13" s="155">
        <v>75121</v>
      </c>
      <c r="G13" s="167"/>
      <c r="H13" s="157"/>
    </row>
    <row r="14" spans="1:8" x14ac:dyDescent="0.15">
      <c r="A14" s="158"/>
      <c r="B14" s="159"/>
      <c r="C14" s="160"/>
      <c r="D14" s="161">
        <v>29998</v>
      </c>
      <c r="E14" s="162"/>
      <c r="F14" s="163">
        <v>39157</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1.29</v>
      </c>
      <c r="C19" s="168">
        <f>ROUND(VALUE(SUBSTITUTE(実質収支比率等に係る経年分析!G$48,"▲","-")),2)</f>
        <v>2.2400000000000002</v>
      </c>
      <c r="D19" s="168">
        <f>ROUND(VALUE(SUBSTITUTE(実質収支比率等に係る経年分析!H$48,"▲","-")),2)</f>
        <v>1.73</v>
      </c>
      <c r="E19" s="168">
        <f>ROUND(VALUE(SUBSTITUTE(実質収支比率等に係る経年分析!I$48,"▲","-")),2)</f>
        <v>5.76</v>
      </c>
      <c r="F19" s="168">
        <f>ROUND(VALUE(SUBSTITUTE(実質収支比率等に係る経年分析!J$48,"▲","-")),2)</f>
        <v>6.27</v>
      </c>
    </row>
    <row r="20" spans="1:11" x14ac:dyDescent="0.15">
      <c r="A20" s="168" t="s">
        <v>57</v>
      </c>
      <c r="B20" s="168">
        <f>ROUND(VALUE(SUBSTITUTE(実質収支比率等に係る経年分析!F$47,"▲","-")),2)</f>
        <v>32.520000000000003</v>
      </c>
      <c r="C20" s="168">
        <f>ROUND(VALUE(SUBSTITUTE(実質収支比率等に係る経年分析!G$47,"▲","-")),2)</f>
        <v>32.75</v>
      </c>
      <c r="D20" s="168">
        <f>ROUND(VALUE(SUBSTITUTE(実質収支比率等に係る経年分析!H$47,"▲","-")),2)</f>
        <v>31.92</v>
      </c>
      <c r="E20" s="168">
        <f>ROUND(VALUE(SUBSTITUTE(実質収支比率等に係る経年分析!I$47,"▲","-")),2)</f>
        <v>30.34</v>
      </c>
      <c r="F20" s="168">
        <f>ROUND(VALUE(SUBSTITUTE(実質収支比率等に係る経年分析!J$47,"▲","-")),2)</f>
        <v>31.11</v>
      </c>
    </row>
    <row r="21" spans="1:11" x14ac:dyDescent="0.15">
      <c r="A21" s="168" t="s">
        <v>58</v>
      </c>
      <c r="B21" s="168">
        <f>IF(ISNUMBER(VALUE(SUBSTITUTE(実質収支比率等に係る経年分析!F$49,"▲","-"))),ROUND(VALUE(SUBSTITUTE(実質収支比率等に係る経年分析!F$49,"▲","-")),2),NA())</f>
        <v>0.02</v>
      </c>
      <c r="C21" s="168">
        <f>IF(ISNUMBER(VALUE(SUBSTITUTE(実質収支比率等に係る経年分析!G$49,"▲","-"))),ROUND(VALUE(SUBSTITUTE(実質収支比率等に係る経年分析!G$49,"▲","-")),2),NA())</f>
        <v>0.94</v>
      </c>
      <c r="D21" s="168">
        <f>IF(ISNUMBER(VALUE(SUBSTITUTE(実質収支比率等に係る経年分析!H$49,"▲","-"))),ROUND(VALUE(SUBSTITUTE(実質収支比率等に係る経年分析!H$49,"▲","-")),2),NA())</f>
        <v>-0.45</v>
      </c>
      <c r="E21" s="168">
        <f>IF(ISNUMBER(VALUE(SUBSTITUTE(実質収支比率等に係る経年分析!I$49,"▲","-"))),ROUND(VALUE(SUBSTITUTE(実質収支比率等に係る経年分析!I$49,"▲","-")),2),NA())</f>
        <v>4.12</v>
      </c>
      <c r="F21" s="168">
        <f>IF(ISNUMBER(VALUE(SUBSTITUTE(実質収支比率等に係る経年分析!J$49,"▲","-"))),ROUND(VALUE(SUBSTITUTE(実質収支比率等に係る経年分析!J$49,"▲","-")),2),NA())</f>
        <v>0.38</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1.1299999999999999</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0.21</v>
      </c>
      <c r="C28" s="169" t="e">
        <f>IF(ROUND(VALUE(SUBSTITUTE(連結実質赤字比率に係る赤字・黒字の構成分析!F$42,"▲", "-")), 2) &gt;= 0, ABS(ROUND(VALUE(SUBSTITUTE(連結実質赤字比率に係る赤字・黒字の構成分析!F$42,"▲", "-")), 2)), NA())</f>
        <v>#N/A</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後期高齢者医療費特別会計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市場事業費特別会計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15">
      <c r="A32" s="169" t="str">
        <f>IF(連結実質赤字比率に係る赤字・黒字の構成分析!C$38="",NA(),連結実質赤字比率に係る赤字・黒字の構成分析!C$38)</f>
        <v>下水道事業費特別会計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0.25</v>
      </c>
    </row>
    <row r="33" spans="1:16" x14ac:dyDescent="0.15">
      <c r="A33" s="169" t="str">
        <f>IF(連結実質赤字比率に係る赤字・黒字の構成分析!C$37="",NA(),連結実質赤字比率に係る赤字・黒字の構成分析!C$37)</f>
        <v>国民健康保険費特別会計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0.28000000000000003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v>
      </c>
    </row>
    <row r="34" spans="1:16" x14ac:dyDescent="0.15">
      <c r="A34" s="169" t="str">
        <f>IF(連結実質赤字比率に係る赤字・黒字の構成分析!C$36="",NA(),連結実質赤字比率に係る赤字・黒字の構成分析!C$36)</f>
        <v>介護保険費特別会計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1.36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1.1000000000000001</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2.2200000000000002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1.72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5.76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6.27</v>
      </c>
    </row>
    <row r="36" spans="1:16" x14ac:dyDescent="0.15">
      <c r="A36" s="169" t="str">
        <f>IF(連結実質赤字比率に係る赤字・黒字の構成分析!C$34="",NA(),連結実質赤字比率に係る赤字・黒字の構成分析!C$34)</f>
        <v>駐車場費特別会計</v>
      </c>
      <c r="B36" s="169">
        <f>IF(ROUND(VALUE(SUBSTITUTE(連結実質赤字比率に係る赤字・黒字の構成分析!F$34,"▲", "-")), 2) &lt; 0, ABS(ROUND(VALUE(SUBSTITUTE(連結実質赤字比率に係る赤字・黒字の構成分析!F$34,"▲", "-")), 2)), NA())</f>
        <v>1.46</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1.07</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0.85</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0.57999999999999996</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0.31</v>
      </c>
      <c r="K36" s="169" t="e">
        <f>IF(ROUND(VALUE(SUBSTITUTE(連結実質赤字比率に係る赤字・黒字の構成分析!J$34,"▲", "-")), 2) &gt;= 0, ABS(ROUND(VALUE(SUBSTITUTE(連結実質赤字比率に係る赤字・黒字の構成分析!J$34,"▲", "-")), 2)), NA())</f>
        <v>#N/A</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1202</v>
      </c>
      <c r="E42" s="170"/>
      <c r="F42" s="170"/>
      <c r="G42" s="170">
        <f>'実質公債費比率（分子）の構造'!L$52</f>
        <v>1155</v>
      </c>
      <c r="H42" s="170"/>
      <c r="I42" s="170"/>
      <c r="J42" s="170">
        <f>'実質公債費比率（分子）の構造'!M$52</f>
        <v>1102</v>
      </c>
      <c r="K42" s="170"/>
      <c r="L42" s="170"/>
      <c r="M42" s="170">
        <f>'実質公債費比率（分子）の構造'!N$52</f>
        <v>1107</v>
      </c>
      <c r="N42" s="170"/>
      <c r="O42" s="170"/>
      <c r="P42" s="170">
        <f>'実質公債費比率（分子）の構造'!O$52</f>
        <v>1090</v>
      </c>
    </row>
    <row r="43" spans="1:16" x14ac:dyDescent="0.15">
      <c r="A43" s="170" t="s">
        <v>66</v>
      </c>
      <c r="B43" s="170">
        <f>'実質公債費比率（分子）の構造'!K$51</f>
        <v>0</v>
      </c>
      <c r="C43" s="170"/>
      <c r="D43" s="170"/>
      <c r="E43" s="170">
        <f>'実質公債費比率（分子）の構造'!L$51</f>
        <v>0</v>
      </c>
      <c r="F43" s="170"/>
      <c r="G43" s="170"/>
      <c r="H43" s="170">
        <f>'実質公債費比率（分子）の構造'!M$51</f>
        <v>1</v>
      </c>
      <c r="I43" s="170"/>
      <c r="J43" s="170"/>
      <c r="K43" s="170">
        <f>'実質公債費比率（分子）の構造'!N$51</f>
        <v>1</v>
      </c>
      <c r="L43" s="170"/>
      <c r="M43" s="170"/>
      <c r="N43" s="170">
        <f>'実質公債費比率（分子）の構造'!O$51</f>
        <v>0</v>
      </c>
      <c r="O43" s="170"/>
      <c r="P43" s="170"/>
    </row>
    <row r="44" spans="1:16" x14ac:dyDescent="0.15">
      <c r="A44" s="170" t="s">
        <v>67</v>
      </c>
      <c r="B44" s="170">
        <f>'実質公債費比率（分子）の構造'!K$50</f>
        <v>3</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68</v>
      </c>
      <c r="B45" s="170">
        <f>'実質公債費比率（分子）の構造'!K$49</f>
        <v>83</v>
      </c>
      <c r="C45" s="170"/>
      <c r="D45" s="170"/>
      <c r="E45" s="170">
        <f>'実質公債費比率（分子）の構造'!L$49</f>
        <v>65</v>
      </c>
      <c r="F45" s="170"/>
      <c r="G45" s="170"/>
      <c r="H45" s="170">
        <f>'実質公債費比率（分子）の構造'!M$49</f>
        <v>64</v>
      </c>
      <c r="I45" s="170"/>
      <c r="J45" s="170"/>
      <c r="K45" s="170">
        <f>'実質公債費比率（分子）の構造'!N$49</f>
        <v>58</v>
      </c>
      <c r="L45" s="170"/>
      <c r="M45" s="170"/>
      <c r="N45" s="170">
        <f>'実質公債費比率（分子）の構造'!O$49</f>
        <v>52</v>
      </c>
      <c r="O45" s="170"/>
      <c r="P45" s="170"/>
    </row>
    <row r="46" spans="1:16" x14ac:dyDescent="0.15">
      <c r="A46" s="170" t="s">
        <v>69</v>
      </c>
      <c r="B46" s="170">
        <f>'実質公債費比率（分子）の構造'!K$48</f>
        <v>561</v>
      </c>
      <c r="C46" s="170"/>
      <c r="D46" s="170"/>
      <c r="E46" s="170">
        <f>'実質公債費比率（分子）の構造'!L$48</f>
        <v>564</v>
      </c>
      <c r="F46" s="170"/>
      <c r="G46" s="170"/>
      <c r="H46" s="170">
        <f>'実質公債費比率（分子）の構造'!M$48</f>
        <v>501</v>
      </c>
      <c r="I46" s="170"/>
      <c r="J46" s="170"/>
      <c r="K46" s="170">
        <f>'実質公債費比率（分子）の構造'!N$48</f>
        <v>503</v>
      </c>
      <c r="L46" s="170"/>
      <c r="M46" s="170"/>
      <c r="N46" s="170">
        <f>'実質公債費比率（分子）の構造'!O$48</f>
        <v>497</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1438</v>
      </c>
      <c r="C49" s="170"/>
      <c r="D49" s="170"/>
      <c r="E49" s="170">
        <f>'実質公債費比率（分子）の構造'!L$45</f>
        <v>1356</v>
      </c>
      <c r="F49" s="170"/>
      <c r="G49" s="170"/>
      <c r="H49" s="170">
        <f>'実質公債費比率（分子）の構造'!M$45</f>
        <v>1280</v>
      </c>
      <c r="I49" s="170"/>
      <c r="J49" s="170"/>
      <c r="K49" s="170">
        <f>'実質公債費比率（分子）の構造'!N$45</f>
        <v>1277</v>
      </c>
      <c r="L49" s="170"/>
      <c r="M49" s="170"/>
      <c r="N49" s="170">
        <f>'実質公債費比率（分子）の構造'!O$45</f>
        <v>1269</v>
      </c>
      <c r="O49" s="170"/>
      <c r="P49" s="170"/>
    </row>
    <row r="50" spans="1:16" x14ac:dyDescent="0.15">
      <c r="A50" s="170" t="s">
        <v>73</v>
      </c>
      <c r="B50" s="170" t="e">
        <f>NA()</f>
        <v>#N/A</v>
      </c>
      <c r="C50" s="170">
        <f>IF(ISNUMBER('実質公債費比率（分子）の構造'!K$53),'実質公債費比率（分子）の構造'!K$53,NA())</f>
        <v>883</v>
      </c>
      <c r="D50" s="170" t="e">
        <f>NA()</f>
        <v>#N/A</v>
      </c>
      <c r="E50" s="170" t="e">
        <f>NA()</f>
        <v>#N/A</v>
      </c>
      <c r="F50" s="170">
        <f>IF(ISNUMBER('実質公債費比率（分子）の構造'!L$53),'実質公債費比率（分子）の構造'!L$53,NA())</f>
        <v>830</v>
      </c>
      <c r="G50" s="170" t="e">
        <f>NA()</f>
        <v>#N/A</v>
      </c>
      <c r="H50" s="170" t="e">
        <f>NA()</f>
        <v>#N/A</v>
      </c>
      <c r="I50" s="170">
        <f>IF(ISNUMBER('実質公債費比率（分子）の構造'!M$53),'実質公債費比率（分子）の構造'!M$53,NA())</f>
        <v>744</v>
      </c>
      <c r="J50" s="170" t="e">
        <f>NA()</f>
        <v>#N/A</v>
      </c>
      <c r="K50" s="170" t="e">
        <f>NA()</f>
        <v>#N/A</v>
      </c>
      <c r="L50" s="170">
        <f>IF(ISNUMBER('実質公債費比率（分子）の構造'!N$53),'実質公債費比率（分子）の構造'!N$53,NA())</f>
        <v>732</v>
      </c>
      <c r="M50" s="170" t="e">
        <f>NA()</f>
        <v>#N/A</v>
      </c>
      <c r="N50" s="170" t="e">
        <f>NA()</f>
        <v>#N/A</v>
      </c>
      <c r="O50" s="170">
        <f>IF(ISNUMBER('実質公債費比率（分子）の構造'!O$53),'実質公債費比率（分子）の構造'!O$53,NA())</f>
        <v>728</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12917</v>
      </c>
      <c r="E56" s="169"/>
      <c r="F56" s="169"/>
      <c r="G56" s="169">
        <f>'将来負担比率（分子）の構造'!J$52</f>
        <v>12701</v>
      </c>
      <c r="H56" s="169"/>
      <c r="I56" s="169"/>
      <c r="J56" s="169">
        <f>'将来負担比率（分子）の構造'!K$52</f>
        <v>12965</v>
      </c>
      <c r="K56" s="169"/>
      <c r="L56" s="169"/>
      <c r="M56" s="169">
        <f>'将来負担比率（分子）の構造'!L$52</f>
        <v>12652</v>
      </c>
      <c r="N56" s="169"/>
      <c r="O56" s="169"/>
      <c r="P56" s="169">
        <f>'将来負担比率（分子）の構造'!M$52</f>
        <v>12334</v>
      </c>
    </row>
    <row r="57" spans="1:16" x14ac:dyDescent="0.15">
      <c r="A57" s="169" t="s">
        <v>44</v>
      </c>
      <c r="B57" s="169"/>
      <c r="C57" s="169"/>
      <c r="D57" s="169">
        <f>'将来負担比率（分子）の構造'!I$51</f>
        <v>378</v>
      </c>
      <c r="E57" s="169"/>
      <c r="F57" s="169"/>
      <c r="G57" s="169">
        <f>'将来負担比率（分子）の構造'!J$51</f>
        <v>307</v>
      </c>
      <c r="H57" s="169"/>
      <c r="I57" s="169"/>
      <c r="J57" s="169">
        <f>'将来負担比率（分子）の構造'!K$51</f>
        <v>239</v>
      </c>
      <c r="K57" s="169"/>
      <c r="L57" s="169"/>
      <c r="M57" s="169">
        <f>'将来負担比率（分子）の構造'!L$51</f>
        <v>299</v>
      </c>
      <c r="N57" s="169"/>
      <c r="O57" s="169"/>
      <c r="P57" s="169">
        <f>'将来負担比率（分子）の構造'!M$51</f>
        <v>454</v>
      </c>
    </row>
    <row r="58" spans="1:16" x14ac:dyDescent="0.15">
      <c r="A58" s="169" t="s">
        <v>43</v>
      </c>
      <c r="B58" s="169"/>
      <c r="C58" s="169"/>
      <c r="D58" s="169">
        <f>'将来負担比率（分子）の構造'!I$50</f>
        <v>999</v>
      </c>
      <c r="E58" s="169"/>
      <c r="F58" s="169"/>
      <c r="G58" s="169">
        <f>'将来負担比率（分子）の構造'!J$50</f>
        <v>1189</v>
      </c>
      <c r="H58" s="169"/>
      <c r="I58" s="169"/>
      <c r="J58" s="169">
        <f>'将来負担比率（分子）の構造'!K$50</f>
        <v>1246</v>
      </c>
      <c r="K58" s="169"/>
      <c r="L58" s="169"/>
      <c r="M58" s="169">
        <f>'将来負担比率（分子）の構造'!L$50</f>
        <v>1720</v>
      </c>
      <c r="N58" s="169"/>
      <c r="O58" s="169"/>
      <c r="P58" s="169">
        <f>'将来負担比率（分子）の構造'!M$50</f>
        <v>2182</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f>'将来負担比率（分子）の構造'!I$46</f>
        <v>1628</v>
      </c>
      <c r="C61" s="169"/>
      <c r="D61" s="169"/>
      <c r="E61" s="169">
        <f>'将来負担比率（分子）の構造'!J$46</f>
        <v>1591</v>
      </c>
      <c r="F61" s="169"/>
      <c r="G61" s="169"/>
      <c r="H61" s="169">
        <f>'将来負担比率（分子）の構造'!K$46</f>
        <v>1648</v>
      </c>
      <c r="I61" s="169"/>
      <c r="J61" s="169"/>
      <c r="K61" s="169">
        <f>'将来負担比率（分子）の構造'!L$46</f>
        <v>1622</v>
      </c>
      <c r="L61" s="169"/>
      <c r="M61" s="169"/>
      <c r="N61" s="169">
        <f>'将来負担比率（分子）の構造'!M$46</f>
        <v>1477</v>
      </c>
      <c r="O61" s="169"/>
      <c r="P61" s="169"/>
    </row>
    <row r="62" spans="1:16" x14ac:dyDescent="0.15">
      <c r="A62" s="169" t="s">
        <v>37</v>
      </c>
      <c r="B62" s="169">
        <f>'将来負担比率（分子）の構造'!I$45</f>
        <v>1640</v>
      </c>
      <c r="C62" s="169"/>
      <c r="D62" s="169"/>
      <c r="E62" s="169">
        <f>'将来負担比率（分子）の構造'!J$45</f>
        <v>1721</v>
      </c>
      <c r="F62" s="169"/>
      <c r="G62" s="169"/>
      <c r="H62" s="169">
        <f>'将来負担比率（分子）の構造'!K$45</f>
        <v>1758</v>
      </c>
      <c r="I62" s="169"/>
      <c r="J62" s="169"/>
      <c r="K62" s="169">
        <f>'将来負担比率（分子）の構造'!L$45</f>
        <v>1768</v>
      </c>
      <c r="L62" s="169"/>
      <c r="M62" s="169"/>
      <c r="N62" s="169">
        <f>'将来負担比率（分子）の構造'!M$45</f>
        <v>1728</v>
      </c>
      <c r="O62" s="169"/>
      <c r="P62" s="169"/>
    </row>
    <row r="63" spans="1:16" x14ac:dyDescent="0.15">
      <c r="A63" s="169" t="s">
        <v>36</v>
      </c>
      <c r="B63" s="169">
        <f>'将来負担比率（分子）の構造'!I$44</f>
        <v>330</v>
      </c>
      <c r="C63" s="169"/>
      <c r="D63" s="169"/>
      <c r="E63" s="169">
        <f>'将来負担比率（分子）の構造'!J$44</f>
        <v>275</v>
      </c>
      <c r="F63" s="169"/>
      <c r="G63" s="169"/>
      <c r="H63" s="169">
        <f>'将来負担比率（分子）の構造'!K$44</f>
        <v>229</v>
      </c>
      <c r="I63" s="169"/>
      <c r="J63" s="169"/>
      <c r="K63" s="169">
        <f>'将来負担比率（分子）の構造'!L$44</f>
        <v>290</v>
      </c>
      <c r="L63" s="169"/>
      <c r="M63" s="169"/>
      <c r="N63" s="169">
        <f>'将来負担比率（分子）の構造'!M$44</f>
        <v>296</v>
      </c>
      <c r="O63" s="169"/>
      <c r="P63" s="169"/>
    </row>
    <row r="64" spans="1:16" x14ac:dyDescent="0.15">
      <c r="A64" s="169" t="s">
        <v>35</v>
      </c>
      <c r="B64" s="169">
        <f>'将来負担比率（分子）の構造'!I$43</f>
        <v>7123</v>
      </c>
      <c r="C64" s="169"/>
      <c r="D64" s="169"/>
      <c r="E64" s="169">
        <f>'将来負担比率（分子）の構造'!J$43</f>
        <v>7068</v>
      </c>
      <c r="F64" s="169"/>
      <c r="G64" s="169"/>
      <c r="H64" s="169">
        <f>'将来負担比率（分子）の構造'!K$43</f>
        <v>7195</v>
      </c>
      <c r="I64" s="169"/>
      <c r="J64" s="169"/>
      <c r="K64" s="169">
        <f>'将来負担比率（分子）の構造'!L$43</f>
        <v>6825</v>
      </c>
      <c r="L64" s="169"/>
      <c r="M64" s="169"/>
      <c r="N64" s="169">
        <f>'将来負担比率（分子）の構造'!M$43</f>
        <v>6758</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12129</v>
      </c>
      <c r="C66" s="169"/>
      <c r="D66" s="169"/>
      <c r="E66" s="169">
        <f>'将来負担比率（分子）の構造'!J$41</f>
        <v>12177</v>
      </c>
      <c r="F66" s="169"/>
      <c r="G66" s="169"/>
      <c r="H66" s="169">
        <f>'将来負担比率（分子）の構造'!K$41</f>
        <v>12338</v>
      </c>
      <c r="I66" s="169"/>
      <c r="J66" s="169"/>
      <c r="K66" s="169">
        <f>'将来負担比率（分子）の構造'!L$41</f>
        <v>12383</v>
      </c>
      <c r="L66" s="169"/>
      <c r="M66" s="169"/>
      <c r="N66" s="169">
        <f>'将来負担比率（分子）の構造'!M$41</f>
        <v>11813</v>
      </c>
      <c r="O66" s="169"/>
      <c r="P66" s="169"/>
    </row>
    <row r="67" spans="1:16" x14ac:dyDescent="0.15">
      <c r="A67" s="169" t="s">
        <v>77</v>
      </c>
      <c r="B67" s="169" t="e">
        <f>NA()</f>
        <v>#N/A</v>
      </c>
      <c r="C67" s="169">
        <f>IF(ISNUMBER('将来負担比率（分子）の構造'!I$53), IF('将来負担比率（分子）の構造'!I$53 &lt; 0, 0, '将来負担比率（分子）の構造'!I$53), NA())</f>
        <v>8555</v>
      </c>
      <c r="D67" s="169" t="e">
        <f>NA()</f>
        <v>#N/A</v>
      </c>
      <c r="E67" s="169" t="e">
        <f>NA()</f>
        <v>#N/A</v>
      </c>
      <c r="F67" s="169">
        <f>IF(ISNUMBER('将来負担比率（分子）の構造'!J$53), IF('将来負担比率（分子）の構造'!J$53 &lt; 0, 0, '将来負担比率（分子）の構造'!J$53), NA())</f>
        <v>8634</v>
      </c>
      <c r="G67" s="169" t="e">
        <f>NA()</f>
        <v>#N/A</v>
      </c>
      <c r="H67" s="169" t="e">
        <f>NA()</f>
        <v>#N/A</v>
      </c>
      <c r="I67" s="169">
        <f>IF(ISNUMBER('将来負担比率（分子）の構造'!K$53), IF('将来負担比率（分子）の構造'!K$53 &lt; 0, 0, '将来負担比率（分子）の構造'!K$53), NA())</f>
        <v>8718</v>
      </c>
      <c r="J67" s="169" t="e">
        <f>NA()</f>
        <v>#N/A</v>
      </c>
      <c r="K67" s="169" t="e">
        <f>NA()</f>
        <v>#N/A</v>
      </c>
      <c r="L67" s="169">
        <f>IF(ISNUMBER('将来負担比率（分子）の構造'!L$53), IF('将来負担比率（分子）の構造'!L$53 &lt; 0, 0, '将来負担比率（分子）の構造'!L$53), NA())</f>
        <v>8217</v>
      </c>
      <c r="M67" s="169" t="e">
        <f>NA()</f>
        <v>#N/A</v>
      </c>
      <c r="N67" s="169" t="e">
        <f>NA()</f>
        <v>#N/A</v>
      </c>
      <c r="O67" s="169">
        <f>IF(ISNUMBER('将来負担比率（分子）の構造'!M$53), IF('将来負担比率（分子）の構造'!M$53 &lt; 0, 0, '将来負担比率（分子）の構造'!M$53), NA())</f>
        <v>7103</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2582</v>
      </c>
      <c r="C72" s="173">
        <f>基金残高に係る経年分析!G55</f>
        <v>2582</v>
      </c>
      <c r="D72" s="173">
        <f>基金残高に係る経年分析!H55</f>
        <v>2582</v>
      </c>
    </row>
    <row r="73" spans="1:16" x14ac:dyDescent="0.15">
      <c r="A73" s="172" t="s">
        <v>80</v>
      </c>
      <c r="B73" s="173">
        <f>基金残高に係る経年分析!F56</f>
        <v>374</v>
      </c>
      <c r="C73" s="173">
        <f>基金残高に係る経年分析!G56</f>
        <v>517</v>
      </c>
      <c r="D73" s="173">
        <f>基金残高に係る経年分析!H56</f>
        <v>517</v>
      </c>
    </row>
    <row r="74" spans="1:16" x14ac:dyDescent="0.15">
      <c r="A74" s="172" t="s">
        <v>81</v>
      </c>
      <c r="B74" s="173">
        <f>基金残高に係る経年分析!F57</f>
        <v>962</v>
      </c>
      <c r="C74" s="173">
        <f>基金残高に係る経年分析!G57</f>
        <v>1011</v>
      </c>
      <c r="D74" s="173">
        <f>基金残高に係る経年分析!H57</f>
        <v>994</v>
      </c>
    </row>
  </sheetData>
  <sheetProtection algorithmName="SHA-512" hashValue="AzmYhQ8PbCKJgqrle8+RGAfMg7JZ4IZP0edoz0VGs5Au8GFtAudl6LrHqYG6MJwtqzyUywA3bYegt4KCATHupA==" saltValue="Kpd3PDKQB5fTy75hiwIg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213</v>
      </c>
      <c r="DI1" s="616"/>
      <c r="DJ1" s="616"/>
      <c r="DK1" s="616"/>
      <c r="DL1" s="616"/>
      <c r="DM1" s="616"/>
      <c r="DN1" s="617"/>
      <c r="DO1" s="208"/>
      <c r="DP1" s="615" t="s">
        <v>214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216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218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219</v>
      </c>
      <c r="S4" s="619"/>
      <c r="T4" s="619"/>
      <c r="U4" s="619"/>
      <c r="V4" s="619"/>
      <c r="W4" s="619"/>
      <c r="X4" s="619"/>
      <c r="Y4" s="620"/>
      <c r="Z4" s="618" t="s">
        <v>220</v>
      </c>
      <c r="AA4" s="619"/>
      <c r="AB4" s="619"/>
      <c r="AC4" s="620"/>
      <c r="AD4" s="618" t="s">
        <v>221</v>
      </c>
      <c r="AE4" s="619"/>
      <c r="AF4" s="619"/>
      <c r="AG4" s="619"/>
      <c r="AH4" s="619"/>
      <c r="AI4" s="619"/>
      <c r="AJ4" s="619"/>
      <c r="AK4" s="620"/>
      <c r="AL4" s="618" t="s">
        <v>220</v>
      </c>
      <c r="AM4" s="619"/>
      <c r="AN4" s="619"/>
      <c r="AO4" s="620"/>
      <c r="AP4" s="621" t="s">
        <v>222</v>
      </c>
      <c r="AQ4" s="621"/>
      <c r="AR4" s="621"/>
      <c r="AS4" s="621"/>
      <c r="AT4" s="621"/>
      <c r="AU4" s="621"/>
      <c r="AV4" s="621"/>
      <c r="AW4" s="621"/>
      <c r="AX4" s="621"/>
      <c r="AY4" s="621"/>
      <c r="AZ4" s="621"/>
      <c r="BA4" s="621"/>
      <c r="BB4" s="621"/>
      <c r="BC4" s="621"/>
      <c r="BD4" s="621"/>
      <c r="BE4" s="621"/>
      <c r="BF4" s="621"/>
      <c r="BG4" s="621" t="s">
        <v>223</v>
      </c>
      <c r="BH4" s="621"/>
      <c r="BI4" s="621"/>
      <c r="BJ4" s="621"/>
      <c r="BK4" s="621"/>
      <c r="BL4" s="621"/>
      <c r="BM4" s="621"/>
      <c r="BN4" s="621"/>
      <c r="BO4" s="621" t="s">
        <v>220</v>
      </c>
      <c r="BP4" s="621"/>
      <c r="BQ4" s="621"/>
      <c r="BR4" s="621"/>
      <c r="BS4" s="621" t="s">
        <v>224</v>
      </c>
      <c r="BT4" s="621"/>
      <c r="BU4" s="621"/>
      <c r="BV4" s="621"/>
      <c r="BW4" s="621"/>
      <c r="BX4" s="621"/>
      <c r="BY4" s="621"/>
      <c r="BZ4" s="621"/>
      <c r="CA4" s="621"/>
      <c r="CB4" s="621"/>
      <c r="CD4" s="618" t="s">
        <v>225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226</v>
      </c>
      <c r="C5" s="623"/>
      <c r="D5" s="623"/>
      <c r="E5" s="623"/>
      <c r="F5" s="623"/>
      <c r="G5" s="623"/>
      <c r="H5" s="623"/>
      <c r="I5" s="623"/>
      <c r="J5" s="623"/>
      <c r="K5" s="623"/>
      <c r="L5" s="623"/>
      <c r="M5" s="623"/>
      <c r="N5" s="623"/>
      <c r="O5" s="623"/>
      <c r="P5" s="623"/>
      <c r="Q5" s="624"/>
      <c r="R5" s="625">
        <v>4053203</v>
      </c>
      <c r="S5" s="626"/>
      <c r="T5" s="626"/>
      <c r="U5" s="626"/>
      <c r="V5" s="626"/>
      <c r="W5" s="626"/>
      <c r="X5" s="626"/>
      <c r="Y5" s="627"/>
      <c r="Z5" s="628">
        <v>19.899999999999999</v>
      </c>
      <c r="AA5" s="628"/>
      <c r="AB5" s="628"/>
      <c r="AC5" s="628"/>
      <c r="AD5" s="629">
        <v>4053203</v>
      </c>
      <c r="AE5" s="629"/>
      <c r="AF5" s="629"/>
      <c r="AG5" s="629"/>
      <c r="AH5" s="629"/>
      <c r="AI5" s="629"/>
      <c r="AJ5" s="629"/>
      <c r="AK5" s="629"/>
      <c r="AL5" s="630">
        <v>46.6</v>
      </c>
      <c r="AM5" s="631"/>
      <c r="AN5" s="631"/>
      <c r="AO5" s="632"/>
      <c r="AP5" s="622" t="s">
        <v>227</v>
      </c>
      <c r="AQ5" s="623"/>
      <c r="AR5" s="623"/>
      <c r="AS5" s="623"/>
      <c r="AT5" s="623"/>
      <c r="AU5" s="623"/>
      <c r="AV5" s="623"/>
      <c r="AW5" s="623"/>
      <c r="AX5" s="623"/>
      <c r="AY5" s="623"/>
      <c r="AZ5" s="623"/>
      <c r="BA5" s="623"/>
      <c r="BB5" s="623"/>
      <c r="BC5" s="623"/>
      <c r="BD5" s="623"/>
      <c r="BE5" s="623"/>
      <c r="BF5" s="624"/>
      <c r="BG5" s="636">
        <v>4042498</v>
      </c>
      <c r="BH5" s="637"/>
      <c r="BI5" s="637"/>
      <c r="BJ5" s="637"/>
      <c r="BK5" s="637"/>
      <c r="BL5" s="637"/>
      <c r="BM5" s="637"/>
      <c r="BN5" s="638"/>
      <c r="BO5" s="639">
        <v>99.7</v>
      </c>
      <c r="BP5" s="639"/>
      <c r="BQ5" s="639"/>
      <c r="BR5" s="639"/>
      <c r="BS5" s="640">
        <v>201960</v>
      </c>
      <c r="BT5" s="640"/>
      <c r="BU5" s="640"/>
      <c r="BV5" s="640"/>
      <c r="BW5" s="640"/>
      <c r="BX5" s="640"/>
      <c r="BY5" s="640"/>
      <c r="BZ5" s="640"/>
      <c r="CA5" s="640"/>
      <c r="CB5" s="644"/>
      <c r="CD5" s="618" t="s">
        <v>222</v>
      </c>
      <c r="CE5" s="619"/>
      <c r="CF5" s="619"/>
      <c r="CG5" s="619"/>
      <c r="CH5" s="619"/>
      <c r="CI5" s="619"/>
      <c r="CJ5" s="619"/>
      <c r="CK5" s="619"/>
      <c r="CL5" s="619"/>
      <c r="CM5" s="619"/>
      <c r="CN5" s="619"/>
      <c r="CO5" s="619"/>
      <c r="CP5" s="619"/>
      <c r="CQ5" s="620"/>
      <c r="CR5" s="618" t="s">
        <v>228</v>
      </c>
      <c r="CS5" s="619"/>
      <c r="CT5" s="619"/>
      <c r="CU5" s="619"/>
      <c r="CV5" s="619"/>
      <c r="CW5" s="619"/>
      <c r="CX5" s="619"/>
      <c r="CY5" s="620"/>
      <c r="CZ5" s="618" t="s">
        <v>220</v>
      </c>
      <c r="DA5" s="619"/>
      <c r="DB5" s="619"/>
      <c r="DC5" s="620"/>
      <c r="DD5" s="618" t="s">
        <v>229</v>
      </c>
      <c r="DE5" s="619"/>
      <c r="DF5" s="619"/>
      <c r="DG5" s="619"/>
      <c r="DH5" s="619"/>
      <c r="DI5" s="619"/>
      <c r="DJ5" s="619"/>
      <c r="DK5" s="619"/>
      <c r="DL5" s="619"/>
      <c r="DM5" s="619"/>
      <c r="DN5" s="619"/>
      <c r="DO5" s="619"/>
      <c r="DP5" s="620"/>
      <c r="DQ5" s="618" t="s">
        <v>230</v>
      </c>
      <c r="DR5" s="619"/>
      <c r="DS5" s="619"/>
      <c r="DT5" s="619"/>
      <c r="DU5" s="619"/>
      <c r="DV5" s="619"/>
      <c r="DW5" s="619"/>
      <c r="DX5" s="619"/>
      <c r="DY5" s="619"/>
      <c r="DZ5" s="619"/>
      <c r="EA5" s="619"/>
      <c r="EB5" s="619"/>
      <c r="EC5" s="620"/>
    </row>
    <row r="6" spans="2:143" ht="11.25" customHeight="1" x14ac:dyDescent="0.15">
      <c r="B6" s="633" t="s">
        <v>231</v>
      </c>
      <c r="C6" s="634"/>
      <c r="D6" s="634"/>
      <c r="E6" s="634"/>
      <c r="F6" s="634"/>
      <c r="G6" s="634"/>
      <c r="H6" s="634"/>
      <c r="I6" s="634"/>
      <c r="J6" s="634"/>
      <c r="K6" s="634"/>
      <c r="L6" s="634"/>
      <c r="M6" s="634"/>
      <c r="N6" s="634"/>
      <c r="O6" s="634"/>
      <c r="P6" s="634"/>
      <c r="Q6" s="635"/>
      <c r="R6" s="636">
        <v>129938</v>
      </c>
      <c r="S6" s="637"/>
      <c r="T6" s="637"/>
      <c r="U6" s="637"/>
      <c r="V6" s="637"/>
      <c r="W6" s="637"/>
      <c r="X6" s="637"/>
      <c r="Y6" s="638"/>
      <c r="Z6" s="639">
        <v>0.6</v>
      </c>
      <c r="AA6" s="639"/>
      <c r="AB6" s="639"/>
      <c r="AC6" s="639"/>
      <c r="AD6" s="640">
        <v>129938</v>
      </c>
      <c r="AE6" s="640"/>
      <c r="AF6" s="640"/>
      <c r="AG6" s="640"/>
      <c r="AH6" s="640"/>
      <c r="AI6" s="640"/>
      <c r="AJ6" s="640"/>
      <c r="AK6" s="640"/>
      <c r="AL6" s="641">
        <v>1.5</v>
      </c>
      <c r="AM6" s="642"/>
      <c r="AN6" s="642"/>
      <c r="AO6" s="643"/>
      <c r="AP6" s="633" t="s">
        <v>232</v>
      </c>
      <c r="AQ6" s="634"/>
      <c r="AR6" s="634"/>
      <c r="AS6" s="634"/>
      <c r="AT6" s="634"/>
      <c r="AU6" s="634"/>
      <c r="AV6" s="634"/>
      <c r="AW6" s="634"/>
      <c r="AX6" s="634"/>
      <c r="AY6" s="634"/>
      <c r="AZ6" s="634"/>
      <c r="BA6" s="634"/>
      <c r="BB6" s="634"/>
      <c r="BC6" s="634"/>
      <c r="BD6" s="634"/>
      <c r="BE6" s="634"/>
      <c r="BF6" s="635"/>
      <c r="BG6" s="636">
        <v>4042498</v>
      </c>
      <c r="BH6" s="637"/>
      <c r="BI6" s="637"/>
      <c r="BJ6" s="637"/>
      <c r="BK6" s="637"/>
      <c r="BL6" s="637"/>
      <c r="BM6" s="637"/>
      <c r="BN6" s="638"/>
      <c r="BO6" s="639">
        <v>99.7</v>
      </c>
      <c r="BP6" s="639"/>
      <c r="BQ6" s="639"/>
      <c r="BR6" s="639"/>
      <c r="BS6" s="640">
        <v>201960</v>
      </c>
      <c r="BT6" s="640"/>
      <c r="BU6" s="640"/>
      <c r="BV6" s="640"/>
      <c r="BW6" s="640"/>
      <c r="BX6" s="640"/>
      <c r="BY6" s="640"/>
      <c r="BZ6" s="640"/>
      <c r="CA6" s="640"/>
      <c r="CB6" s="644"/>
      <c r="CD6" s="622" t="s">
        <v>233</v>
      </c>
      <c r="CE6" s="623"/>
      <c r="CF6" s="623"/>
      <c r="CG6" s="623"/>
      <c r="CH6" s="623"/>
      <c r="CI6" s="623"/>
      <c r="CJ6" s="623"/>
      <c r="CK6" s="623"/>
      <c r="CL6" s="623"/>
      <c r="CM6" s="623"/>
      <c r="CN6" s="623"/>
      <c r="CO6" s="623"/>
      <c r="CP6" s="623"/>
      <c r="CQ6" s="624"/>
      <c r="CR6" s="636">
        <v>165857</v>
      </c>
      <c r="CS6" s="637"/>
      <c r="CT6" s="637"/>
      <c r="CU6" s="637"/>
      <c r="CV6" s="637"/>
      <c r="CW6" s="637"/>
      <c r="CX6" s="637"/>
      <c r="CY6" s="638"/>
      <c r="CZ6" s="630">
        <v>0.8</v>
      </c>
      <c r="DA6" s="631"/>
      <c r="DB6" s="631"/>
      <c r="DC6" s="647"/>
      <c r="DD6" s="645" t="s">
        <v>234</v>
      </c>
      <c r="DE6" s="637"/>
      <c r="DF6" s="637"/>
      <c r="DG6" s="637"/>
      <c r="DH6" s="637"/>
      <c r="DI6" s="637"/>
      <c r="DJ6" s="637"/>
      <c r="DK6" s="637"/>
      <c r="DL6" s="637"/>
      <c r="DM6" s="637"/>
      <c r="DN6" s="637"/>
      <c r="DO6" s="637"/>
      <c r="DP6" s="638"/>
      <c r="DQ6" s="645">
        <v>165805</v>
      </c>
      <c r="DR6" s="637"/>
      <c r="DS6" s="637"/>
      <c r="DT6" s="637"/>
      <c r="DU6" s="637"/>
      <c r="DV6" s="637"/>
      <c r="DW6" s="637"/>
      <c r="DX6" s="637"/>
      <c r="DY6" s="637"/>
      <c r="DZ6" s="637"/>
      <c r="EA6" s="637"/>
      <c r="EB6" s="637"/>
      <c r="EC6" s="646"/>
    </row>
    <row r="7" spans="2:143" ht="11.25" customHeight="1" x14ac:dyDescent="0.15">
      <c r="B7" s="633" t="s">
        <v>235</v>
      </c>
      <c r="C7" s="634"/>
      <c r="D7" s="634"/>
      <c r="E7" s="634"/>
      <c r="F7" s="634"/>
      <c r="G7" s="634"/>
      <c r="H7" s="634"/>
      <c r="I7" s="634"/>
      <c r="J7" s="634"/>
      <c r="K7" s="634"/>
      <c r="L7" s="634"/>
      <c r="M7" s="634"/>
      <c r="N7" s="634"/>
      <c r="O7" s="634"/>
      <c r="P7" s="634"/>
      <c r="Q7" s="635"/>
      <c r="R7" s="636">
        <v>2428</v>
      </c>
      <c r="S7" s="637"/>
      <c r="T7" s="637"/>
      <c r="U7" s="637"/>
      <c r="V7" s="637"/>
      <c r="W7" s="637"/>
      <c r="X7" s="637"/>
      <c r="Y7" s="638"/>
      <c r="Z7" s="639">
        <v>0</v>
      </c>
      <c r="AA7" s="639"/>
      <c r="AB7" s="639"/>
      <c r="AC7" s="639"/>
      <c r="AD7" s="640">
        <v>2428</v>
      </c>
      <c r="AE7" s="640"/>
      <c r="AF7" s="640"/>
      <c r="AG7" s="640"/>
      <c r="AH7" s="640"/>
      <c r="AI7" s="640"/>
      <c r="AJ7" s="640"/>
      <c r="AK7" s="640"/>
      <c r="AL7" s="641">
        <v>0</v>
      </c>
      <c r="AM7" s="642"/>
      <c r="AN7" s="642"/>
      <c r="AO7" s="643"/>
      <c r="AP7" s="633" t="s">
        <v>236</v>
      </c>
      <c r="AQ7" s="634"/>
      <c r="AR7" s="634"/>
      <c r="AS7" s="634"/>
      <c r="AT7" s="634"/>
      <c r="AU7" s="634"/>
      <c r="AV7" s="634"/>
      <c r="AW7" s="634"/>
      <c r="AX7" s="634"/>
      <c r="AY7" s="634"/>
      <c r="AZ7" s="634"/>
      <c r="BA7" s="634"/>
      <c r="BB7" s="634"/>
      <c r="BC7" s="634"/>
      <c r="BD7" s="634"/>
      <c r="BE7" s="634"/>
      <c r="BF7" s="635"/>
      <c r="BG7" s="636">
        <v>1795113</v>
      </c>
      <c r="BH7" s="637"/>
      <c r="BI7" s="637"/>
      <c r="BJ7" s="637"/>
      <c r="BK7" s="637"/>
      <c r="BL7" s="637"/>
      <c r="BM7" s="637"/>
      <c r="BN7" s="638"/>
      <c r="BO7" s="639">
        <v>44.3</v>
      </c>
      <c r="BP7" s="639"/>
      <c r="BQ7" s="639"/>
      <c r="BR7" s="639"/>
      <c r="BS7" s="640">
        <v>80818</v>
      </c>
      <c r="BT7" s="640"/>
      <c r="BU7" s="640"/>
      <c r="BV7" s="640"/>
      <c r="BW7" s="640"/>
      <c r="BX7" s="640"/>
      <c r="BY7" s="640"/>
      <c r="BZ7" s="640"/>
      <c r="CA7" s="640"/>
      <c r="CB7" s="644"/>
      <c r="CD7" s="633" t="s">
        <v>237</v>
      </c>
      <c r="CE7" s="634"/>
      <c r="CF7" s="634"/>
      <c r="CG7" s="634"/>
      <c r="CH7" s="634"/>
      <c r="CI7" s="634"/>
      <c r="CJ7" s="634"/>
      <c r="CK7" s="634"/>
      <c r="CL7" s="634"/>
      <c r="CM7" s="634"/>
      <c r="CN7" s="634"/>
      <c r="CO7" s="634"/>
      <c r="CP7" s="634"/>
      <c r="CQ7" s="635"/>
      <c r="CR7" s="636">
        <v>2194139</v>
      </c>
      <c r="CS7" s="637"/>
      <c r="CT7" s="637"/>
      <c r="CU7" s="637"/>
      <c r="CV7" s="637"/>
      <c r="CW7" s="637"/>
      <c r="CX7" s="637"/>
      <c r="CY7" s="638"/>
      <c r="CZ7" s="639">
        <v>11.2</v>
      </c>
      <c r="DA7" s="639"/>
      <c r="DB7" s="639"/>
      <c r="DC7" s="639"/>
      <c r="DD7" s="645">
        <v>216070</v>
      </c>
      <c r="DE7" s="637"/>
      <c r="DF7" s="637"/>
      <c r="DG7" s="637"/>
      <c r="DH7" s="637"/>
      <c r="DI7" s="637"/>
      <c r="DJ7" s="637"/>
      <c r="DK7" s="637"/>
      <c r="DL7" s="637"/>
      <c r="DM7" s="637"/>
      <c r="DN7" s="637"/>
      <c r="DO7" s="637"/>
      <c r="DP7" s="638"/>
      <c r="DQ7" s="645">
        <v>1517732</v>
      </c>
      <c r="DR7" s="637"/>
      <c r="DS7" s="637"/>
      <c r="DT7" s="637"/>
      <c r="DU7" s="637"/>
      <c r="DV7" s="637"/>
      <c r="DW7" s="637"/>
      <c r="DX7" s="637"/>
      <c r="DY7" s="637"/>
      <c r="DZ7" s="637"/>
      <c r="EA7" s="637"/>
      <c r="EB7" s="637"/>
      <c r="EC7" s="646"/>
    </row>
    <row r="8" spans="2:143" ht="11.25" customHeight="1" x14ac:dyDescent="0.15">
      <c r="B8" s="633" t="s">
        <v>238</v>
      </c>
      <c r="C8" s="634"/>
      <c r="D8" s="634"/>
      <c r="E8" s="634"/>
      <c r="F8" s="634"/>
      <c r="G8" s="634"/>
      <c r="H8" s="634"/>
      <c r="I8" s="634"/>
      <c r="J8" s="634"/>
      <c r="K8" s="634"/>
      <c r="L8" s="634"/>
      <c r="M8" s="634"/>
      <c r="N8" s="634"/>
      <c r="O8" s="634"/>
      <c r="P8" s="634"/>
      <c r="Q8" s="635"/>
      <c r="R8" s="636">
        <v>18981</v>
      </c>
      <c r="S8" s="637"/>
      <c r="T8" s="637"/>
      <c r="U8" s="637"/>
      <c r="V8" s="637"/>
      <c r="W8" s="637"/>
      <c r="X8" s="637"/>
      <c r="Y8" s="638"/>
      <c r="Z8" s="639">
        <v>0.1</v>
      </c>
      <c r="AA8" s="639"/>
      <c r="AB8" s="639"/>
      <c r="AC8" s="639"/>
      <c r="AD8" s="640">
        <v>18981</v>
      </c>
      <c r="AE8" s="640"/>
      <c r="AF8" s="640"/>
      <c r="AG8" s="640"/>
      <c r="AH8" s="640"/>
      <c r="AI8" s="640"/>
      <c r="AJ8" s="640"/>
      <c r="AK8" s="640"/>
      <c r="AL8" s="641">
        <v>0.2</v>
      </c>
      <c r="AM8" s="642"/>
      <c r="AN8" s="642"/>
      <c r="AO8" s="643"/>
      <c r="AP8" s="633" t="s">
        <v>239</v>
      </c>
      <c r="AQ8" s="634"/>
      <c r="AR8" s="634"/>
      <c r="AS8" s="634"/>
      <c r="AT8" s="634"/>
      <c r="AU8" s="634"/>
      <c r="AV8" s="634"/>
      <c r="AW8" s="634"/>
      <c r="AX8" s="634"/>
      <c r="AY8" s="634"/>
      <c r="AZ8" s="634"/>
      <c r="BA8" s="634"/>
      <c r="BB8" s="634"/>
      <c r="BC8" s="634"/>
      <c r="BD8" s="634"/>
      <c r="BE8" s="634"/>
      <c r="BF8" s="635"/>
      <c r="BG8" s="636">
        <v>60753</v>
      </c>
      <c r="BH8" s="637"/>
      <c r="BI8" s="637"/>
      <c r="BJ8" s="637"/>
      <c r="BK8" s="637"/>
      <c r="BL8" s="637"/>
      <c r="BM8" s="637"/>
      <c r="BN8" s="638"/>
      <c r="BO8" s="639">
        <v>1.5</v>
      </c>
      <c r="BP8" s="639"/>
      <c r="BQ8" s="639"/>
      <c r="BR8" s="639"/>
      <c r="BS8" s="640" t="s">
        <v>175</v>
      </c>
      <c r="BT8" s="640"/>
      <c r="BU8" s="640"/>
      <c r="BV8" s="640"/>
      <c r="BW8" s="640"/>
      <c r="BX8" s="640"/>
      <c r="BY8" s="640"/>
      <c r="BZ8" s="640"/>
      <c r="CA8" s="640"/>
      <c r="CB8" s="644"/>
      <c r="CD8" s="633" t="s">
        <v>240</v>
      </c>
      <c r="CE8" s="634"/>
      <c r="CF8" s="634"/>
      <c r="CG8" s="634"/>
      <c r="CH8" s="634"/>
      <c r="CI8" s="634"/>
      <c r="CJ8" s="634"/>
      <c r="CK8" s="634"/>
      <c r="CL8" s="634"/>
      <c r="CM8" s="634"/>
      <c r="CN8" s="634"/>
      <c r="CO8" s="634"/>
      <c r="CP8" s="634"/>
      <c r="CQ8" s="635"/>
      <c r="CR8" s="636">
        <v>6450667</v>
      </c>
      <c r="CS8" s="637"/>
      <c r="CT8" s="637"/>
      <c r="CU8" s="637"/>
      <c r="CV8" s="637"/>
      <c r="CW8" s="637"/>
      <c r="CX8" s="637"/>
      <c r="CY8" s="638"/>
      <c r="CZ8" s="639">
        <v>32.799999999999997</v>
      </c>
      <c r="DA8" s="639"/>
      <c r="DB8" s="639"/>
      <c r="DC8" s="639"/>
      <c r="DD8" s="645">
        <v>46415</v>
      </c>
      <c r="DE8" s="637"/>
      <c r="DF8" s="637"/>
      <c r="DG8" s="637"/>
      <c r="DH8" s="637"/>
      <c r="DI8" s="637"/>
      <c r="DJ8" s="637"/>
      <c r="DK8" s="637"/>
      <c r="DL8" s="637"/>
      <c r="DM8" s="637"/>
      <c r="DN8" s="637"/>
      <c r="DO8" s="637"/>
      <c r="DP8" s="638"/>
      <c r="DQ8" s="645">
        <v>2909701</v>
      </c>
      <c r="DR8" s="637"/>
      <c r="DS8" s="637"/>
      <c r="DT8" s="637"/>
      <c r="DU8" s="637"/>
      <c r="DV8" s="637"/>
      <c r="DW8" s="637"/>
      <c r="DX8" s="637"/>
      <c r="DY8" s="637"/>
      <c r="DZ8" s="637"/>
      <c r="EA8" s="637"/>
      <c r="EB8" s="637"/>
      <c r="EC8" s="646"/>
    </row>
    <row r="9" spans="2:143" ht="11.25" customHeight="1" x14ac:dyDescent="0.15">
      <c r="B9" s="633" t="s">
        <v>241</v>
      </c>
      <c r="C9" s="634"/>
      <c r="D9" s="634"/>
      <c r="E9" s="634"/>
      <c r="F9" s="634"/>
      <c r="G9" s="634"/>
      <c r="H9" s="634"/>
      <c r="I9" s="634"/>
      <c r="J9" s="634"/>
      <c r="K9" s="634"/>
      <c r="L9" s="634"/>
      <c r="M9" s="634"/>
      <c r="N9" s="634"/>
      <c r="O9" s="634"/>
      <c r="P9" s="634"/>
      <c r="Q9" s="635"/>
      <c r="R9" s="636">
        <v>15100</v>
      </c>
      <c r="S9" s="637"/>
      <c r="T9" s="637"/>
      <c r="U9" s="637"/>
      <c r="V9" s="637"/>
      <c r="W9" s="637"/>
      <c r="X9" s="637"/>
      <c r="Y9" s="638"/>
      <c r="Z9" s="639">
        <v>0.1</v>
      </c>
      <c r="AA9" s="639"/>
      <c r="AB9" s="639"/>
      <c r="AC9" s="639"/>
      <c r="AD9" s="640">
        <v>15100</v>
      </c>
      <c r="AE9" s="640"/>
      <c r="AF9" s="640"/>
      <c r="AG9" s="640"/>
      <c r="AH9" s="640"/>
      <c r="AI9" s="640"/>
      <c r="AJ9" s="640"/>
      <c r="AK9" s="640"/>
      <c r="AL9" s="641">
        <v>0.2</v>
      </c>
      <c r="AM9" s="642"/>
      <c r="AN9" s="642"/>
      <c r="AO9" s="643"/>
      <c r="AP9" s="633" t="s">
        <v>242</v>
      </c>
      <c r="AQ9" s="634"/>
      <c r="AR9" s="634"/>
      <c r="AS9" s="634"/>
      <c r="AT9" s="634"/>
      <c r="AU9" s="634"/>
      <c r="AV9" s="634"/>
      <c r="AW9" s="634"/>
      <c r="AX9" s="634"/>
      <c r="AY9" s="634"/>
      <c r="AZ9" s="634"/>
      <c r="BA9" s="634"/>
      <c r="BB9" s="634"/>
      <c r="BC9" s="634"/>
      <c r="BD9" s="634"/>
      <c r="BE9" s="634"/>
      <c r="BF9" s="635"/>
      <c r="BG9" s="636">
        <v>1397714</v>
      </c>
      <c r="BH9" s="637"/>
      <c r="BI9" s="637"/>
      <c r="BJ9" s="637"/>
      <c r="BK9" s="637"/>
      <c r="BL9" s="637"/>
      <c r="BM9" s="637"/>
      <c r="BN9" s="638"/>
      <c r="BO9" s="639">
        <v>34.5</v>
      </c>
      <c r="BP9" s="639"/>
      <c r="BQ9" s="639"/>
      <c r="BR9" s="639"/>
      <c r="BS9" s="640" t="s">
        <v>234</v>
      </c>
      <c r="BT9" s="640"/>
      <c r="BU9" s="640"/>
      <c r="BV9" s="640"/>
      <c r="BW9" s="640"/>
      <c r="BX9" s="640"/>
      <c r="BY9" s="640"/>
      <c r="BZ9" s="640"/>
      <c r="CA9" s="640"/>
      <c r="CB9" s="644"/>
      <c r="CD9" s="633" t="s">
        <v>243</v>
      </c>
      <c r="CE9" s="634"/>
      <c r="CF9" s="634"/>
      <c r="CG9" s="634"/>
      <c r="CH9" s="634"/>
      <c r="CI9" s="634"/>
      <c r="CJ9" s="634"/>
      <c r="CK9" s="634"/>
      <c r="CL9" s="634"/>
      <c r="CM9" s="634"/>
      <c r="CN9" s="634"/>
      <c r="CO9" s="634"/>
      <c r="CP9" s="634"/>
      <c r="CQ9" s="635"/>
      <c r="CR9" s="636">
        <v>1627395</v>
      </c>
      <c r="CS9" s="637"/>
      <c r="CT9" s="637"/>
      <c r="CU9" s="637"/>
      <c r="CV9" s="637"/>
      <c r="CW9" s="637"/>
      <c r="CX9" s="637"/>
      <c r="CY9" s="638"/>
      <c r="CZ9" s="639">
        <v>8.3000000000000007</v>
      </c>
      <c r="DA9" s="639"/>
      <c r="DB9" s="639"/>
      <c r="DC9" s="639"/>
      <c r="DD9" s="645">
        <v>212796</v>
      </c>
      <c r="DE9" s="637"/>
      <c r="DF9" s="637"/>
      <c r="DG9" s="637"/>
      <c r="DH9" s="637"/>
      <c r="DI9" s="637"/>
      <c r="DJ9" s="637"/>
      <c r="DK9" s="637"/>
      <c r="DL9" s="637"/>
      <c r="DM9" s="637"/>
      <c r="DN9" s="637"/>
      <c r="DO9" s="637"/>
      <c r="DP9" s="638"/>
      <c r="DQ9" s="645">
        <v>1074114</v>
      </c>
      <c r="DR9" s="637"/>
      <c r="DS9" s="637"/>
      <c r="DT9" s="637"/>
      <c r="DU9" s="637"/>
      <c r="DV9" s="637"/>
      <c r="DW9" s="637"/>
      <c r="DX9" s="637"/>
      <c r="DY9" s="637"/>
      <c r="DZ9" s="637"/>
      <c r="EA9" s="637"/>
      <c r="EB9" s="637"/>
      <c r="EC9" s="646"/>
    </row>
    <row r="10" spans="2:143" ht="11.25" customHeight="1" x14ac:dyDescent="0.15">
      <c r="B10" s="633" t="s">
        <v>244</v>
      </c>
      <c r="C10" s="634"/>
      <c r="D10" s="634"/>
      <c r="E10" s="634"/>
      <c r="F10" s="634"/>
      <c r="G10" s="634"/>
      <c r="H10" s="634"/>
      <c r="I10" s="634"/>
      <c r="J10" s="634"/>
      <c r="K10" s="634"/>
      <c r="L10" s="634"/>
      <c r="M10" s="634"/>
      <c r="N10" s="634"/>
      <c r="O10" s="634"/>
      <c r="P10" s="634"/>
      <c r="Q10" s="635"/>
      <c r="R10" s="636" t="s">
        <v>234</v>
      </c>
      <c r="S10" s="637"/>
      <c r="T10" s="637"/>
      <c r="U10" s="637"/>
      <c r="V10" s="637"/>
      <c r="W10" s="637"/>
      <c r="X10" s="637"/>
      <c r="Y10" s="638"/>
      <c r="Z10" s="639" t="s">
        <v>234</v>
      </c>
      <c r="AA10" s="639"/>
      <c r="AB10" s="639"/>
      <c r="AC10" s="639"/>
      <c r="AD10" s="640" t="s">
        <v>234</v>
      </c>
      <c r="AE10" s="640"/>
      <c r="AF10" s="640"/>
      <c r="AG10" s="640"/>
      <c r="AH10" s="640"/>
      <c r="AI10" s="640"/>
      <c r="AJ10" s="640"/>
      <c r="AK10" s="640"/>
      <c r="AL10" s="641" t="s">
        <v>130</v>
      </c>
      <c r="AM10" s="642"/>
      <c r="AN10" s="642"/>
      <c r="AO10" s="643"/>
      <c r="AP10" s="633" t="s">
        <v>245</v>
      </c>
      <c r="AQ10" s="634"/>
      <c r="AR10" s="634"/>
      <c r="AS10" s="634"/>
      <c r="AT10" s="634"/>
      <c r="AU10" s="634"/>
      <c r="AV10" s="634"/>
      <c r="AW10" s="634"/>
      <c r="AX10" s="634"/>
      <c r="AY10" s="634"/>
      <c r="AZ10" s="634"/>
      <c r="BA10" s="634"/>
      <c r="BB10" s="634"/>
      <c r="BC10" s="634"/>
      <c r="BD10" s="634"/>
      <c r="BE10" s="634"/>
      <c r="BF10" s="635"/>
      <c r="BG10" s="636">
        <v>129140</v>
      </c>
      <c r="BH10" s="637"/>
      <c r="BI10" s="637"/>
      <c r="BJ10" s="637"/>
      <c r="BK10" s="637"/>
      <c r="BL10" s="637"/>
      <c r="BM10" s="637"/>
      <c r="BN10" s="638"/>
      <c r="BO10" s="639">
        <v>3.2</v>
      </c>
      <c r="BP10" s="639"/>
      <c r="BQ10" s="639"/>
      <c r="BR10" s="639"/>
      <c r="BS10" s="640">
        <v>21521</v>
      </c>
      <c r="BT10" s="640"/>
      <c r="BU10" s="640"/>
      <c r="BV10" s="640"/>
      <c r="BW10" s="640"/>
      <c r="BX10" s="640"/>
      <c r="BY10" s="640"/>
      <c r="BZ10" s="640"/>
      <c r="CA10" s="640"/>
      <c r="CB10" s="644"/>
      <c r="CD10" s="633" t="s">
        <v>246</v>
      </c>
      <c r="CE10" s="634"/>
      <c r="CF10" s="634"/>
      <c r="CG10" s="634"/>
      <c r="CH10" s="634"/>
      <c r="CI10" s="634"/>
      <c r="CJ10" s="634"/>
      <c r="CK10" s="634"/>
      <c r="CL10" s="634"/>
      <c r="CM10" s="634"/>
      <c r="CN10" s="634"/>
      <c r="CO10" s="634"/>
      <c r="CP10" s="634"/>
      <c r="CQ10" s="635"/>
      <c r="CR10" s="636">
        <v>4114</v>
      </c>
      <c r="CS10" s="637"/>
      <c r="CT10" s="637"/>
      <c r="CU10" s="637"/>
      <c r="CV10" s="637"/>
      <c r="CW10" s="637"/>
      <c r="CX10" s="637"/>
      <c r="CY10" s="638"/>
      <c r="CZ10" s="639">
        <v>0</v>
      </c>
      <c r="DA10" s="639"/>
      <c r="DB10" s="639"/>
      <c r="DC10" s="639"/>
      <c r="DD10" s="645" t="s">
        <v>130</v>
      </c>
      <c r="DE10" s="637"/>
      <c r="DF10" s="637"/>
      <c r="DG10" s="637"/>
      <c r="DH10" s="637"/>
      <c r="DI10" s="637"/>
      <c r="DJ10" s="637"/>
      <c r="DK10" s="637"/>
      <c r="DL10" s="637"/>
      <c r="DM10" s="637"/>
      <c r="DN10" s="637"/>
      <c r="DO10" s="637"/>
      <c r="DP10" s="638"/>
      <c r="DQ10" s="645">
        <v>1404</v>
      </c>
      <c r="DR10" s="637"/>
      <c r="DS10" s="637"/>
      <c r="DT10" s="637"/>
      <c r="DU10" s="637"/>
      <c r="DV10" s="637"/>
      <c r="DW10" s="637"/>
      <c r="DX10" s="637"/>
      <c r="DY10" s="637"/>
      <c r="DZ10" s="637"/>
      <c r="EA10" s="637"/>
      <c r="EB10" s="637"/>
      <c r="EC10" s="646"/>
    </row>
    <row r="11" spans="2:143" ht="11.25" customHeight="1" x14ac:dyDescent="0.15">
      <c r="B11" s="633" t="s">
        <v>247</v>
      </c>
      <c r="C11" s="634"/>
      <c r="D11" s="634"/>
      <c r="E11" s="634"/>
      <c r="F11" s="634"/>
      <c r="G11" s="634"/>
      <c r="H11" s="634"/>
      <c r="I11" s="634"/>
      <c r="J11" s="634"/>
      <c r="K11" s="634"/>
      <c r="L11" s="634"/>
      <c r="M11" s="634"/>
      <c r="N11" s="634"/>
      <c r="O11" s="634"/>
      <c r="P11" s="634"/>
      <c r="Q11" s="635"/>
      <c r="R11" s="636">
        <v>820641</v>
      </c>
      <c r="S11" s="637"/>
      <c r="T11" s="637"/>
      <c r="U11" s="637"/>
      <c r="V11" s="637"/>
      <c r="W11" s="637"/>
      <c r="X11" s="637"/>
      <c r="Y11" s="638"/>
      <c r="Z11" s="641">
        <v>4</v>
      </c>
      <c r="AA11" s="642"/>
      <c r="AB11" s="642"/>
      <c r="AC11" s="648"/>
      <c r="AD11" s="645">
        <v>820641</v>
      </c>
      <c r="AE11" s="637"/>
      <c r="AF11" s="637"/>
      <c r="AG11" s="637"/>
      <c r="AH11" s="637"/>
      <c r="AI11" s="637"/>
      <c r="AJ11" s="637"/>
      <c r="AK11" s="638"/>
      <c r="AL11" s="641">
        <v>9.4</v>
      </c>
      <c r="AM11" s="642"/>
      <c r="AN11" s="642"/>
      <c r="AO11" s="643"/>
      <c r="AP11" s="633" t="s">
        <v>248</v>
      </c>
      <c r="AQ11" s="634"/>
      <c r="AR11" s="634"/>
      <c r="AS11" s="634"/>
      <c r="AT11" s="634"/>
      <c r="AU11" s="634"/>
      <c r="AV11" s="634"/>
      <c r="AW11" s="634"/>
      <c r="AX11" s="634"/>
      <c r="AY11" s="634"/>
      <c r="AZ11" s="634"/>
      <c r="BA11" s="634"/>
      <c r="BB11" s="634"/>
      <c r="BC11" s="634"/>
      <c r="BD11" s="634"/>
      <c r="BE11" s="634"/>
      <c r="BF11" s="635"/>
      <c r="BG11" s="636">
        <v>207506</v>
      </c>
      <c r="BH11" s="637"/>
      <c r="BI11" s="637"/>
      <c r="BJ11" s="637"/>
      <c r="BK11" s="637"/>
      <c r="BL11" s="637"/>
      <c r="BM11" s="637"/>
      <c r="BN11" s="638"/>
      <c r="BO11" s="639">
        <v>5.0999999999999996</v>
      </c>
      <c r="BP11" s="639"/>
      <c r="BQ11" s="639"/>
      <c r="BR11" s="639"/>
      <c r="BS11" s="640">
        <v>59297</v>
      </c>
      <c r="BT11" s="640"/>
      <c r="BU11" s="640"/>
      <c r="BV11" s="640"/>
      <c r="BW11" s="640"/>
      <c r="BX11" s="640"/>
      <c r="BY11" s="640"/>
      <c r="BZ11" s="640"/>
      <c r="CA11" s="640"/>
      <c r="CB11" s="644"/>
      <c r="CD11" s="633" t="s">
        <v>249</v>
      </c>
      <c r="CE11" s="634"/>
      <c r="CF11" s="634"/>
      <c r="CG11" s="634"/>
      <c r="CH11" s="634"/>
      <c r="CI11" s="634"/>
      <c r="CJ11" s="634"/>
      <c r="CK11" s="634"/>
      <c r="CL11" s="634"/>
      <c r="CM11" s="634"/>
      <c r="CN11" s="634"/>
      <c r="CO11" s="634"/>
      <c r="CP11" s="634"/>
      <c r="CQ11" s="635"/>
      <c r="CR11" s="636">
        <v>206059</v>
      </c>
      <c r="CS11" s="637"/>
      <c r="CT11" s="637"/>
      <c r="CU11" s="637"/>
      <c r="CV11" s="637"/>
      <c r="CW11" s="637"/>
      <c r="CX11" s="637"/>
      <c r="CY11" s="638"/>
      <c r="CZ11" s="639">
        <v>1</v>
      </c>
      <c r="DA11" s="639"/>
      <c r="DB11" s="639"/>
      <c r="DC11" s="639"/>
      <c r="DD11" s="645">
        <v>21610</v>
      </c>
      <c r="DE11" s="637"/>
      <c r="DF11" s="637"/>
      <c r="DG11" s="637"/>
      <c r="DH11" s="637"/>
      <c r="DI11" s="637"/>
      <c r="DJ11" s="637"/>
      <c r="DK11" s="637"/>
      <c r="DL11" s="637"/>
      <c r="DM11" s="637"/>
      <c r="DN11" s="637"/>
      <c r="DO11" s="637"/>
      <c r="DP11" s="638"/>
      <c r="DQ11" s="645">
        <v>95323</v>
      </c>
      <c r="DR11" s="637"/>
      <c r="DS11" s="637"/>
      <c r="DT11" s="637"/>
      <c r="DU11" s="637"/>
      <c r="DV11" s="637"/>
      <c r="DW11" s="637"/>
      <c r="DX11" s="637"/>
      <c r="DY11" s="637"/>
      <c r="DZ11" s="637"/>
      <c r="EA11" s="637"/>
      <c r="EB11" s="637"/>
      <c r="EC11" s="646"/>
    </row>
    <row r="12" spans="2:143" ht="11.25" customHeight="1" x14ac:dyDescent="0.15">
      <c r="B12" s="633" t="s">
        <v>250</v>
      </c>
      <c r="C12" s="634"/>
      <c r="D12" s="634"/>
      <c r="E12" s="634"/>
      <c r="F12" s="634"/>
      <c r="G12" s="634"/>
      <c r="H12" s="634"/>
      <c r="I12" s="634"/>
      <c r="J12" s="634"/>
      <c r="K12" s="634"/>
      <c r="L12" s="634"/>
      <c r="M12" s="634"/>
      <c r="N12" s="634"/>
      <c r="O12" s="634"/>
      <c r="P12" s="634"/>
      <c r="Q12" s="635"/>
      <c r="R12" s="636" t="s">
        <v>234</v>
      </c>
      <c r="S12" s="637"/>
      <c r="T12" s="637"/>
      <c r="U12" s="637"/>
      <c r="V12" s="637"/>
      <c r="W12" s="637"/>
      <c r="X12" s="637"/>
      <c r="Y12" s="638"/>
      <c r="Z12" s="639" t="s">
        <v>175</v>
      </c>
      <c r="AA12" s="639"/>
      <c r="AB12" s="639"/>
      <c r="AC12" s="639"/>
      <c r="AD12" s="640" t="s">
        <v>234</v>
      </c>
      <c r="AE12" s="640"/>
      <c r="AF12" s="640"/>
      <c r="AG12" s="640"/>
      <c r="AH12" s="640"/>
      <c r="AI12" s="640"/>
      <c r="AJ12" s="640"/>
      <c r="AK12" s="640"/>
      <c r="AL12" s="641" t="s">
        <v>130</v>
      </c>
      <c r="AM12" s="642"/>
      <c r="AN12" s="642"/>
      <c r="AO12" s="643"/>
      <c r="AP12" s="633" t="s">
        <v>251</v>
      </c>
      <c r="AQ12" s="634"/>
      <c r="AR12" s="634"/>
      <c r="AS12" s="634"/>
      <c r="AT12" s="634"/>
      <c r="AU12" s="634"/>
      <c r="AV12" s="634"/>
      <c r="AW12" s="634"/>
      <c r="AX12" s="634"/>
      <c r="AY12" s="634"/>
      <c r="AZ12" s="634"/>
      <c r="BA12" s="634"/>
      <c r="BB12" s="634"/>
      <c r="BC12" s="634"/>
      <c r="BD12" s="634"/>
      <c r="BE12" s="634"/>
      <c r="BF12" s="635"/>
      <c r="BG12" s="636">
        <v>1856699</v>
      </c>
      <c r="BH12" s="637"/>
      <c r="BI12" s="637"/>
      <c r="BJ12" s="637"/>
      <c r="BK12" s="637"/>
      <c r="BL12" s="637"/>
      <c r="BM12" s="637"/>
      <c r="BN12" s="638"/>
      <c r="BO12" s="639">
        <v>45.8</v>
      </c>
      <c r="BP12" s="639"/>
      <c r="BQ12" s="639"/>
      <c r="BR12" s="639"/>
      <c r="BS12" s="640">
        <v>121142</v>
      </c>
      <c r="BT12" s="640"/>
      <c r="BU12" s="640"/>
      <c r="BV12" s="640"/>
      <c r="BW12" s="640"/>
      <c r="BX12" s="640"/>
      <c r="BY12" s="640"/>
      <c r="BZ12" s="640"/>
      <c r="CA12" s="640"/>
      <c r="CB12" s="644"/>
      <c r="CD12" s="633" t="s">
        <v>252</v>
      </c>
      <c r="CE12" s="634"/>
      <c r="CF12" s="634"/>
      <c r="CG12" s="634"/>
      <c r="CH12" s="634"/>
      <c r="CI12" s="634"/>
      <c r="CJ12" s="634"/>
      <c r="CK12" s="634"/>
      <c r="CL12" s="634"/>
      <c r="CM12" s="634"/>
      <c r="CN12" s="634"/>
      <c r="CO12" s="634"/>
      <c r="CP12" s="634"/>
      <c r="CQ12" s="635"/>
      <c r="CR12" s="636">
        <v>2950201</v>
      </c>
      <c r="CS12" s="637"/>
      <c r="CT12" s="637"/>
      <c r="CU12" s="637"/>
      <c r="CV12" s="637"/>
      <c r="CW12" s="637"/>
      <c r="CX12" s="637"/>
      <c r="CY12" s="638"/>
      <c r="CZ12" s="639">
        <v>15</v>
      </c>
      <c r="DA12" s="639"/>
      <c r="DB12" s="639"/>
      <c r="DC12" s="639"/>
      <c r="DD12" s="645">
        <v>94903</v>
      </c>
      <c r="DE12" s="637"/>
      <c r="DF12" s="637"/>
      <c r="DG12" s="637"/>
      <c r="DH12" s="637"/>
      <c r="DI12" s="637"/>
      <c r="DJ12" s="637"/>
      <c r="DK12" s="637"/>
      <c r="DL12" s="637"/>
      <c r="DM12" s="637"/>
      <c r="DN12" s="637"/>
      <c r="DO12" s="637"/>
      <c r="DP12" s="638"/>
      <c r="DQ12" s="645">
        <v>345953</v>
      </c>
      <c r="DR12" s="637"/>
      <c r="DS12" s="637"/>
      <c r="DT12" s="637"/>
      <c r="DU12" s="637"/>
      <c r="DV12" s="637"/>
      <c r="DW12" s="637"/>
      <c r="DX12" s="637"/>
      <c r="DY12" s="637"/>
      <c r="DZ12" s="637"/>
      <c r="EA12" s="637"/>
      <c r="EB12" s="637"/>
      <c r="EC12" s="646"/>
    </row>
    <row r="13" spans="2:143" ht="11.25" customHeight="1" x14ac:dyDescent="0.15">
      <c r="B13" s="633" t="s">
        <v>253</v>
      </c>
      <c r="C13" s="634"/>
      <c r="D13" s="634"/>
      <c r="E13" s="634"/>
      <c r="F13" s="634"/>
      <c r="G13" s="634"/>
      <c r="H13" s="634"/>
      <c r="I13" s="634"/>
      <c r="J13" s="634"/>
      <c r="K13" s="634"/>
      <c r="L13" s="634"/>
      <c r="M13" s="634"/>
      <c r="N13" s="634"/>
      <c r="O13" s="634"/>
      <c r="P13" s="634"/>
      <c r="Q13" s="635"/>
      <c r="R13" s="636" t="s">
        <v>234</v>
      </c>
      <c r="S13" s="637"/>
      <c r="T13" s="637"/>
      <c r="U13" s="637"/>
      <c r="V13" s="637"/>
      <c r="W13" s="637"/>
      <c r="X13" s="637"/>
      <c r="Y13" s="638"/>
      <c r="Z13" s="639" t="s">
        <v>234</v>
      </c>
      <c r="AA13" s="639"/>
      <c r="AB13" s="639"/>
      <c r="AC13" s="639"/>
      <c r="AD13" s="640" t="s">
        <v>234</v>
      </c>
      <c r="AE13" s="640"/>
      <c r="AF13" s="640"/>
      <c r="AG13" s="640"/>
      <c r="AH13" s="640"/>
      <c r="AI13" s="640"/>
      <c r="AJ13" s="640"/>
      <c r="AK13" s="640"/>
      <c r="AL13" s="641" t="s">
        <v>234</v>
      </c>
      <c r="AM13" s="642"/>
      <c r="AN13" s="642"/>
      <c r="AO13" s="643"/>
      <c r="AP13" s="633" t="s">
        <v>254</v>
      </c>
      <c r="AQ13" s="634"/>
      <c r="AR13" s="634"/>
      <c r="AS13" s="634"/>
      <c r="AT13" s="634"/>
      <c r="AU13" s="634"/>
      <c r="AV13" s="634"/>
      <c r="AW13" s="634"/>
      <c r="AX13" s="634"/>
      <c r="AY13" s="634"/>
      <c r="AZ13" s="634"/>
      <c r="BA13" s="634"/>
      <c r="BB13" s="634"/>
      <c r="BC13" s="634"/>
      <c r="BD13" s="634"/>
      <c r="BE13" s="634"/>
      <c r="BF13" s="635"/>
      <c r="BG13" s="636">
        <v>1813369</v>
      </c>
      <c r="BH13" s="637"/>
      <c r="BI13" s="637"/>
      <c r="BJ13" s="637"/>
      <c r="BK13" s="637"/>
      <c r="BL13" s="637"/>
      <c r="BM13" s="637"/>
      <c r="BN13" s="638"/>
      <c r="BO13" s="639">
        <v>44.7</v>
      </c>
      <c r="BP13" s="639"/>
      <c r="BQ13" s="639"/>
      <c r="BR13" s="639"/>
      <c r="BS13" s="640">
        <v>121142</v>
      </c>
      <c r="BT13" s="640"/>
      <c r="BU13" s="640"/>
      <c r="BV13" s="640"/>
      <c r="BW13" s="640"/>
      <c r="BX13" s="640"/>
      <c r="BY13" s="640"/>
      <c r="BZ13" s="640"/>
      <c r="CA13" s="640"/>
      <c r="CB13" s="644"/>
      <c r="CD13" s="633" t="s">
        <v>255</v>
      </c>
      <c r="CE13" s="634"/>
      <c r="CF13" s="634"/>
      <c r="CG13" s="634"/>
      <c r="CH13" s="634"/>
      <c r="CI13" s="634"/>
      <c r="CJ13" s="634"/>
      <c r="CK13" s="634"/>
      <c r="CL13" s="634"/>
      <c r="CM13" s="634"/>
      <c r="CN13" s="634"/>
      <c r="CO13" s="634"/>
      <c r="CP13" s="634"/>
      <c r="CQ13" s="635"/>
      <c r="CR13" s="636">
        <v>1818553</v>
      </c>
      <c r="CS13" s="637"/>
      <c r="CT13" s="637"/>
      <c r="CU13" s="637"/>
      <c r="CV13" s="637"/>
      <c r="CW13" s="637"/>
      <c r="CX13" s="637"/>
      <c r="CY13" s="638"/>
      <c r="CZ13" s="639">
        <v>9.1999999999999993</v>
      </c>
      <c r="DA13" s="639"/>
      <c r="DB13" s="639"/>
      <c r="DC13" s="639"/>
      <c r="DD13" s="645">
        <v>814493</v>
      </c>
      <c r="DE13" s="637"/>
      <c r="DF13" s="637"/>
      <c r="DG13" s="637"/>
      <c r="DH13" s="637"/>
      <c r="DI13" s="637"/>
      <c r="DJ13" s="637"/>
      <c r="DK13" s="637"/>
      <c r="DL13" s="637"/>
      <c r="DM13" s="637"/>
      <c r="DN13" s="637"/>
      <c r="DO13" s="637"/>
      <c r="DP13" s="638"/>
      <c r="DQ13" s="645">
        <v>1023884</v>
      </c>
      <c r="DR13" s="637"/>
      <c r="DS13" s="637"/>
      <c r="DT13" s="637"/>
      <c r="DU13" s="637"/>
      <c r="DV13" s="637"/>
      <c r="DW13" s="637"/>
      <c r="DX13" s="637"/>
      <c r="DY13" s="637"/>
      <c r="DZ13" s="637"/>
      <c r="EA13" s="637"/>
      <c r="EB13" s="637"/>
      <c r="EC13" s="646"/>
    </row>
    <row r="14" spans="2:143" ht="11.25" customHeight="1" x14ac:dyDescent="0.15">
      <c r="B14" s="633" t="s">
        <v>256</v>
      </c>
      <c r="C14" s="634"/>
      <c r="D14" s="634"/>
      <c r="E14" s="634"/>
      <c r="F14" s="634"/>
      <c r="G14" s="634"/>
      <c r="H14" s="634"/>
      <c r="I14" s="634"/>
      <c r="J14" s="634"/>
      <c r="K14" s="634"/>
      <c r="L14" s="634"/>
      <c r="M14" s="634"/>
      <c r="N14" s="634"/>
      <c r="O14" s="634"/>
      <c r="P14" s="634"/>
      <c r="Q14" s="635"/>
      <c r="R14" s="636">
        <v>5</v>
      </c>
      <c r="S14" s="637"/>
      <c r="T14" s="637"/>
      <c r="U14" s="637"/>
      <c r="V14" s="637"/>
      <c r="W14" s="637"/>
      <c r="X14" s="637"/>
      <c r="Y14" s="638"/>
      <c r="Z14" s="639">
        <v>0</v>
      </c>
      <c r="AA14" s="639"/>
      <c r="AB14" s="639"/>
      <c r="AC14" s="639"/>
      <c r="AD14" s="640">
        <v>5</v>
      </c>
      <c r="AE14" s="640"/>
      <c r="AF14" s="640"/>
      <c r="AG14" s="640"/>
      <c r="AH14" s="640"/>
      <c r="AI14" s="640"/>
      <c r="AJ14" s="640"/>
      <c r="AK14" s="640"/>
      <c r="AL14" s="641">
        <v>0</v>
      </c>
      <c r="AM14" s="642"/>
      <c r="AN14" s="642"/>
      <c r="AO14" s="643"/>
      <c r="AP14" s="633" t="s">
        <v>257</v>
      </c>
      <c r="AQ14" s="634"/>
      <c r="AR14" s="634"/>
      <c r="AS14" s="634"/>
      <c r="AT14" s="634"/>
      <c r="AU14" s="634"/>
      <c r="AV14" s="634"/>
      <c r="AW14" s="634"/>
      <c r="AX14" s="634"/>
      <c r="AY14" s="634"/>
      <c r="AZ14" s="634"/>
      <c r="BA14" s="634"/>
      <c r="BB14" s="634"/>
      <c r="BC14" s="634"/>
      <c r="BD14" s="634"/>
      <c r="BE14" s="634"/>
      <c r="BF14" s="635"/>
      <c r="BG14" s="636">
        <v>128555</v>
      </c>
      <c r="BH14" s="637"/>
      <c r="BI14" s="637"/>
      <c r="BJ14" s="637"/>
      <c r="BK14" s="637"/>
      <c r="BL14" s="637"/>
      <c r="BM14" s="637"/>
      <c r="BN14" s="638"/>
      <c r="BO14" s="639">
        <v>3.2</v>
      </c>
      <c r="BP14" s="639"/>
      <c r="BQ14" s="639"/>
      <c r="BR14" s="639"/>
      <c r="BS14" s="640" t="s">
        <v>258</v>
      </c>
      <c r="BT14" s="640"/>
      <c r="BU14" s="640"/>
      <c r="BV14" s="640"/>
      <c r="BW14" s="640"/>
      <c r="BX14" s="640"/>
      <c r="BY14" s="640"/>
      <c r="BZ14" s="640"/>
      <c r="CA14" s="640"/>
      <c r="CB14" s="644"/>
      <c r="CD14" s="633" t="s">
        <v>259</v>
      </c>
      <c r="CE14" s="634"/>
      <c r="CF14" s="634"/>
      <c r="CG14" s="634"/>
      <c r="CH14" s="634"/>
      <c r="CI14" s="634"/>
      <c r="CJ14" s="634"/>
      <c r="CK14" s="634"/>
      <c r="CL14" s="634"/>
      <c r="CM14" s="634"/>
      <c r="CN14" s="634"/>
      <c r="CO14" s="634"/>
      <c r="CP14" s="634"/>
      <c r="CQ14" s="635"/>
      <c r="CR14" s="636">
        <v>439017</v>
      </c>
      <c r="CS14" s="637"/>
      <c r="CT14" s="637"/>
      <c r="CU14" s="637"/>
      <c r="CV14" s="637"/>
      <c r="CW14" s="637"/>
      <c r="CX14" s="637"/>
      <c r="CY14" s="638"/>
      <c r="CZ14" s="639">
        <v>2.2000000000000002</v>
      </c>
      <c r="DA14" s="639"/>
      <c r="DB14" s="639"/>
      <c r="DC14" s="639"/>
      <c r="DD14" s="645" t="s">
        <v>175</v>
      </c>
      <c r="DE14" s="637"/>
      <c r="DF14" s="637"/>
      <c r="DG14" s="637"/>
      <c r="DH14" s="637"/>
      <c r="DI14" s="637"/>
      <c r="DJ14" s="637"/>
      <c r="DK14" s="637"/>
      <c r="DL14" s="637"/>
      <c r="DM14" s="637"/>
      <c r="DN14" s="637"/>
      <c r="DO14" s="637"/>
      <c r="DP14" s="638"/>
      <c r="DQ14" s="645">
        <v>410190</v>
      </c>
      <c r="DR14" s="637"/>
      <c r="DS14" s="637"/>
      <c r="DT14" s="637"/>
      <c r="DU14" s="637"/>
      <c r="DV14" s="637"/>
      <c r="DW14" s="637"/>
      <c r="DX14" s="637"/>
      <c r="DY14" s="637"/>
      <c r="DZ14" s="637"/>
      <c r="EA14" s="637"/>
      <c r="EB14" s="637"/>
      <c r="EC14" s="646"/>
    </row>
    <row r="15" spans="2:143" ht="11.25" customHeight="1" x14ac:dyDescent="0.15">
      <c r="B15" s="633" t="s">
        <v>260</v>
      </c>
      <c r="C15" s="634"/>
      <c r="D15" s="634"/>
      <c r="E15" s="634"/>
      <c r="F15" s="634"/>
      <c r="G15" s="634"/>
      <c r="H15" s="634"/>
      <c r="I15" s="634"/>
      <c r="J15" s="634"/>
      <c r="K15" s="634"/>
      <c r="L15" s="634"/>
      <c r="M15" s="634"/>
      <c r="N15" s="634"/>
      <c r="O15" s="634"/>
      <c r="P15" s="634"/>
      <c r="Q15" s="635"/>
      <c r="R15" s="636" t="s">
        <v>234</v>
      </c>
      <c r="S15" s="637"/>
      <c r="T15" s="637"/>
      <c r="U15" s="637"/>
      <c r="V15" s="637"/>
      <c r="W15" s="637"/>
      <c r="X15" s="637"/>
      <c r="Y15" s="638"/>
      <c r="Z15" s="639" t="s">
        <v>130</v>
      </c>
      <c r="AA15" s="639"/>
      <c r="AB15" s="639"/>
      <c r="AC15" s="639"/>
      <c r="AD15" s="640" t="s">
        <v>258</v>
      </c>
      <c r="AE15" s="640"/>
      <c r="AF15" s="640"/>
      <c r="AG15" s="640"/>
      <c r="AH15" s="640"/>
      <c r="AI15" s="640"/>
      <c r="AJ15" s="640"/>
      <c r="AK15" s="640"/>
      <c r="AL15" s="641" t="s">
        <v>130</v>
      </c>
      <c r="AM15" s="642"/>
      <c r="AN15" s="642"/>
      <c r="AO15" s="643"/>
      <c r="AP15" s="633" t="s">
        <v>261</v>
      </c>
      <c r="AQ15" s="634"/>
      <c r="AR15" s="634"/>
      <c r="AS15" s="634"/>
      <c r="AT15" s="634"/>
      <c r="AU15" s="634"/>
      <c r="AV15" s="634"/>
      <c r="AW15" s="634"/>
      <c r="AX15" s="634"/>
      <c r="AY15" s="634"/>
      <c r="AZ15" s="634"/>
      <c r="BA15" s="634"/>
      <c r="BB15" s="634"/>
      <c r="BC15" s="634"/>
      <c r="BD15" s="634"/>
      <c r="BE15" s="634"/>
      <c r="BF15" s="635"/>
      <c r="BG15" s="636">
        <v>262131</v>
      </c>
      <c r="BH15" s="637"/>
      <c r="BI15" s="637"/>
      <c r="BJ15" s="637"/>
      <c r="BK15" s="637"/>
      <c r="BL15" s="637"/>
      <c r="BM15" s="637"/>
      <c r="BN15" s="638"/>
      <c r="BO15" s="639">
        <v>6.5</v>
      </c>
      <c r="BP15" s="639"/>
      <c r="BQ15" s="639"/>
      <c r="BR15" s="639"/>
      <c r="BS15" s="640" t="s">
        <v>234</v>
      </c>
      <c r="BT15" s="640"/>
      <c r="BU15" s="640"/>
      <c r="BV15" s="640"/>
      <c r="BW15" s="640"/>
      <c r="BX15" s="640"/>
      <c r="BY15" s="640"/>
      <c r="BZ15" s="640"/>
      <c r="CA15" s="640"/>
      <c r="CB15" s="644"/>
      <c r="CD15" s="633" t="s">
        <v>262</v>
      </c>
      <c r="CE15" s="634"/>
      <c r="CF15" s="634"/>
      <c r="CG15" s="634"/>
      <c r="CH15" s="634"/>
      <c r="CI15" s="634"/>
      <c r="CJ15" s="634"/>
      <c r="CK15" s="634"/>
      <c r="CL15" s="634"/>
      <c r="CM15" s="634"/>
      <c r="CN15" s="634"/>
      <c r="CO15" s="634"/>
      <c r="CP15" s="634"/>
      <c r="CQ15" s="635"/>
      <c r="CR15" s="636">
        <v>2539099</v>
      </c>
      <c r="CS15" s="637"/>
      <c r="CT15" s="637"/>
      <c r="CU15" s="637"/>
      <c r="CV15" s="637"/>
      <c r="CW15" s="637"/>
      <c r="CX15" s="637"/>
      <c r="CY15" s="638"/>
      <c r="CZ15" s="639">
        <v>12.9</v>
      </c>
      <c r="DA15" s="639"/>
      <c r="DB15" s="639"/>
      <c r="DC15" s="639"/>
      <c r="DD15" s="645">
        <v>1290394</v>
      </c>
      <c r="DE15" s="637"/>
      <c r="DF15" s="637"/>
      <c r="DG15" s="637"/>
      <c r="DH15" s="637"/>
      <c r="DI15" s="637"/>
      <c r="DJ15" s="637"/>
      <c r="DK15" s="637"/>
      <c r="DL15" s="637"/>
      <c r="DM15" s="637"/>
      <c r="DN15" s="637"/>
      <c r="DO15" s="637"/>
      <c r="DP15" s="638"/>
      <c r="DQ15" s="645">
        <v>970967</v>
      </c>
      <c r="DR15" s="637"/>
      <c r="DS15" s="637"/>
      <c r="DT15" s="637"/>
      <c r="DU15" s="637"/>
      <c r="DV15" s="637"/>
      <c r="DW15" s="637"/>
      <c r="DX15" s="637"/>
      <c r="DY15" s="637"/>
      <c r="DZ15" s="637"/>
      <c r="EA15" s="637"/>
      <c r="EB15" s="637"/>
      <c r="EC15" s="646"/>
    </row>
    <row r="16" spans="2:143" ht="11.25" customHeight="1" x14ac:dyDescent="0.15">
      <c r="B16" s="633" t="s">
        <v>263</v>
      </c>
      <c r="C16" s="634"/>
      <c r="D16" s="634"/>
      <c r="E16" s="634"/>
      <c r="F16" s="634"/>
      <c r="G16" s="634"/>
      <c r="H16" s="634"/>
      <c r="I16" s="634"/>
      <c r="J16" s="634"/>
      <c r="K16" s="634"/>
      <c r="L16" s="634"/>
      <c r="M16" s="634"/>
      <c r="N16" s="634"/>
      <c r="O16" s="634"/>
      <c r="P16" s="634"/>
      <c r="Q16" s="635"/>
      <c r="R16" s="636">
        <v>9106</v>
      </c>
      <c r="S16" s="637"/>
      <c r="T16" s="637"/>
      <c r="U16" s="637"/>
      <c r="V16" s="637"/>
      <c r="W16" s="637"/>
      <c r="X16" s="637"/>
      <c r="Y16" s="638"/>
      <c r="Z16" s="639">
        <v>0</v>
      </c>
      <c r="AA16" s="639"/>
      <c r="AB16" s="639"/>
      <c r="AC16" s="639"/>
      <c r="AD16" s="640">
        <v>9106</v>
      </c>
      <c r="AE16" s="640"/>
      <c r="AF16" s="640"/>
      <c r="AG16" s="640"/>
      <c r="AH16" s="640"/>
      <c r="AI16" s="640"/>
      <c r="AJ16" s="640"/>
      <c r="AK16" s="640"/>
      <c r="AL16" s="641">
        <v>0.1</v>
      </c>
      <c r="AM16" s="642"/>
      <c r="AN16" s="642"/>
      <c r="AO16" s="643"/>
      <c r="AP16" s="633" t="s">
        <v>264</v>
      </c>
      <c r="AQ16" s="634"/>
      <c r="AR16" s="634"/>
      <c r="AS16" s="634"/>
      <c r="AT16" s="634"/>
      <c r="AU16" s="634"/>
      <c r="AV16" s="634"/>
      <c r="AW16" s="634"/>
      <c r="AX16" s="634"/>
      <c r="AY16" s="634"/>
      <c r="AZ16" s="634"/>
      <c r="BA16" s="634"/>
      <c r="BB16" s="634"/>
      <c r="BC16" s="634"/>
      <c r="BD16" s="634"/>
      <c r="BE16" s="634"/>
      <c r="BF16" s="635"/>
      <c r="BG16" s="636" t="s">
        <v>258</v>
      </c>
      <c r="BH16" s="637"/>
      <c r="BI16" s="637"/>
      <c r="BJ16" s="637"/>
      <c r="BK16" s="637"/>
      <c r="BL16" s="637"/>
      <c r="BM16" s="637"/>
      <c r="BN16" s="638"/>
      <c r="BO16" s="639" t="s">
        <v>234</v>
      </c>
      <c r="BP16" s="639"/>
      <c r="BQ16" s="639"/>
      <c r="BR16" s="639"/>
      <c r="BS16" s="640" t="s">
        <v>234</v>
      </c>
      <c r="BT16" s="640"/>
      <c r="BU16" s="640"/>
      <c r="BV16" s="640"/>
      <c r="BW16" s="640"/>
      <c r="BX16" s="640"/>
      <c r="BY16" s="640"/>
      <c r="BZ16" s="640"/>
      <c r="CA16" s="640"/>
      <c r="CB16" s="644"/>
      <c r="CD16" s="633" t="s">
        <v>265</v>
      </c>
      <c r="CE16" s="634"/>
      <c r="CF16" s="634"/>
      <c r="CG16" s="634"/>
      <c r="CH16" s="634"/>
      <c r="CI16" s="634"/>
      <c r="CJ16" s="634"/>
      <c r="CK16" s="634"/>
      <c r="CL16" s="634"/>
      <c r="CM16" s="634"/>
      <c r="CN16" s="634"/>
      <c r="CO16" s="634"/>
      <c r="CP16" s="634"/>
      <c r="CQ16" s="635"/>
      <c r="CR16" s="636" t="s">
        <v>130</v>
      </c>
      <c r="CS16" s="637"/>
      <c r="CT16" s="637"/>
      <c r="CU16" s="637"/>
      <c r="CV16" s="637"/>
      <c r="CW16" s="637"/>
      <c r="CX16" s="637"/>
      <c r="CY16" s="638"/>
      <c r="CZ16" s="639" t="s">
        <v>234</v>
      </c>
      <c r="DA16" s="639"/>
      <c r="DB16" s="639"/>
      <c r="DC16" s="639"/>
      <c r="DD16" s="645" t="s">
        <v>234</v>
      </c>
      <c r="DE16" s="637"/>
      <c r="DF16" s="637"/>
      <c r="DG16" s="637"/>
      <c r="DH16" s="637"/>
      <c r="DI16" s="637"/>
      <c r="DJ16" s="637"/>
      <c r="DK16" s="637"/>
      <c r="DL16" s="637"/>
      <c r="DM16" s="637"/>
      <c r="DN16" s="637"/>
      <c r="DO16" s="637"/>
      <c r="DP16" s="638"/>
      <c r="DQ16" s="645" t="s">
        <v>234</v>
      </c>
      <c r="DR16" s="637"/>
      <c r="DS16" s="637"/>
      <c r="DT16" s="637"/>
      <c r="DU16" s="637"/>
      <c r="DV16" s="637"/>
      <c r="DW16" s="637"/>
      <c r="DX16" s="637"/>
      <c r="DY16" s="637"/>
      <c r="DZ16" s="637"/>
      <c r="EA16" s="637"/>
      <c r="EB16" s="637"/>
      <c r="EC16" s="646"/>
    </row>
    <row r="17" spans="2:133" ht="11.25" customHeight="1" x14ac:dyDescent="0.15">
      <c r="B17" s="633" t="s">
        <v>266</v>
      </c>
      <c r="C17" s="634"/>
      <c r="D17" s="634"/>
      <c r="E17" s="634"/>
      <c r="F17" s="634"/>
      <c r="G17" s="634"/>
      <c r="H17" s="634"/>
      <c r="I17" s="634"/>
      <c r="J17" s="634"/>
      <c r="K17" s="634"/>
      <c r="L17" s="634"/>
      <c r="M17" s="634"/>
      <c r="N17" s="634"/>
      <c r="O17" s="634"/>
      <c r="P17" s="634"/>
      <c r="Q17" s="635"/>
      <c r="R17" s="636">
        <v>63438</v>
      </c>
      <c r="S17" s="637"/>
      <c r="T17" s="637"/>
      <c r="U17" s="637"/>
      <c r="V17" s="637"/>
      <c r="W17" s="637"/>
      <c r="X17" s="637"/>
      <c r="Y17" s="638"/>
      <c r="Z17" s="639">
        <v>0.3</v>
      </c>
      <c r="AA17" s="639"/>
      <c r="AB17" s="639"/>
      <c r="AC17" s="639"/>
      <c r="AD17" s="640">
        <v>63438</v>
      </c>
      <c r="AE17" s="640"/>
      <c r="AF17" s="640"/>
      <c r="AG17" s="640"/>
      <c r="AH17" s="640"/>
      <c r="AI17" s="640"/>
      <c r="AJ17" s="640"/>
      <c r="AK17" s="640"/>
      <c r="AL17" s="641">
        <v>0.7</v>
      </c>
      <c r="AM17" s="642"/>
      <c r="AN17" s="642"/>
      <c r="AO17" s="643"/>
      <c r="AP17" s="633" t="s">
        <v>267</v>
      </c>
      <c r="AQ17" s="634"/>
      <c r="AR17" s="634"/>
      <c r="AS17" s="634"/>
      <c r="AT17" s="634"/>
      <c r="AU17" s="634"/>
      <c r="AV17" s="634"/>
      <c r="AW17" s="634"/>
      <c r="AX17" s="634"/>
      <c r="AY17" s="634"/>
      <c r="AZ17" s="634"/>
      <c r="BA17" s="634"/>
      <c r="BB17" s="634"/>
      <c r="BC17" s="634"/>
      <c r="BD17" s="634"/>
      <c r="BE17" s="634"/>
      <c r="BF17" s="635"/>
      <c r="BG17" s="636" t="s">
        <v>234</v>
      </c>
      <c r="BH17" s="637"/>
      <c r="BI17" s="637"/>
      <c r="BJ17" s="637"/>
      <c r="BK17" s="637"/>
      <c r="BL17" s="637"/>
      <c r="BM17" s="637"/>
      <c r="BN17" s="638"/>
      <c r="BO17" s="639" t="s">
        <v>234</v>
      </c>
      <c r="BP17" s="639"/>
      <c r="BQ17" s="639"/>
      <c r="BR17" s="639"/>
      <c r="BS17" s="640" t="s">
        <v>234</v>
      </c>
      <c r="BT17" s="640"/>
      <c r="BU17" s="640"/>
      <c r="BV17" s="640"/>
      <c r="BW17" s="640"/>
      <c r="BX17" s="640"/>
      <c r="BY17" s="640"/>
      <c r="BZ17" s="640"/>
      <c r="CA17" s="640"/>
      <c r="CB17" s="644"/>
      <c r="CD17" s="633" t="s">
        <v>268</v>
      </c>
      <c r="CE17" s="634"/>
      <c r="CF17" s="634"/>
      <c r="CG17" s="634"/>
      <c r="CH17" s="634"/>
      <c r="CI17" s="634"/>
      <c r="CJ17" s="634"/>
      <c r="CK17" s="634"/>
      <c r="CL17" s="634"/>
      <c r="CM17" s="634"/>
      <c r="CN17" s="634"/>
      <c r="CO17" s="634"/>
      <c r="CP17" s="634"/>
      <c r="CQ17" s="635"/>
      <c r="CR17" s="636">
        <v>1270729</v>
      </c>
      <c r="CS17" s="637"/>
      <c r="CT17" s="637"/>
      <c r="CU17" s="637"/>
      <c r="CV17" s="637"/>
      <c r="CW17" s="637"/>
      <c r="CX17" s="637"/>
      <c r="CY17" s="638"/>
      <c r="CZ17" s="639">
        <v>6.5</v>
      </c>
      <c r="DA17" s="639"/>
      <c r="DB17" s="639"/>
      <c r="DC17" s="639"/>
      <c r="DD17" s="645" t="s">
        <v>234</v>
      </c>
      <c r="DE17" s="637"/>
      <c r="DF17" s="637"/>
      <c r="DG17" s="637"/>
      <c r="DH17" s="637"/>
      <c r="DI17" s="637"/>
      <c r="DJ17" s="637"/>
      <c r="DK17" s="637"/>
      <c r="DL17" s="637"/>
      <c r="DM17" s="637"/>
      <c r="DN17" s="637"/>
      <c r="DO17" s="637"/>
      <c r="DP17" s="638"/>
      <c r="DQ17" s="645">
        <v>1207868</v>
      </c>
      <c r="DR17" s="637"/>
      <c r="DS17" s="637"/>
      <c r="DT17" s="637"/>
      <c r="DU17" s="637"/>
      <c r="DV17" s="637"/>
      <c r="DW17" s="637"/>
      <c r="DX17" s="637"/>
      <c r="DY17" s="637"/>
      <c r="DZ17" s="637"/>
      <c r="EA17" s="637"/>
      <c r="EB17" s="637"/>
      <c r="EC17" s="646"/>
    </row>
    <row r="18" spans="2:133" ht="11.25" customHeight="1" x14ac:dyDescent="0.15">
      <c r="B18" s="633" t="s">
        <v>269</v>
      </c>
      <c r="C18" s="634"/>
      <c r="D18" s="634"/>
      <c r="E18" s="634"/>
      <c r="F18" s="634"/>
      <c r="G18" s="634"/>
      <c r="H18" s="634"/>
      <c r="I18" s="634"/>
      <c r="J18" s="634"/>
      <c r="K18" s="634"/>
      <c r="L18" s="634"/>
      <c r="M18" s="634"/>
      <c r="N18" s="634"/>
      <c r="O18" s="634"/>
      <c r="P18" s="634"/>
      <c r="Q18" s="635"/>
      <c r="R18" s="636">
        <v>35322</v>
      </c>
      <c r="S18" s="637"/>
      <c r="T18" s="637"/>
      <c r="U18" s="637"/>
      <c r="V18" s="637"/>
      <c r="W18" s="637"/>
      <c r="X18" s="637"/>
      <c r="Y18" s="638"/>
      <c r="Z18" s="639">
        <v>0.2</v>
      </c>
      <c r="AA18" s="639"/>
      <c r="AB18" s="639"/>
      <c r="AC18" s="639"/>
      <c r="AD18" s="640">
        <v>35322</v>
      </c>
      <c r="AE18" s="640"/>
      <c r="AF18" s="640"/>
      <c r="AG18" s="640"/>
      <c r="AH18" s="640"/>
      <c r="AI18" s="640"/>
      <c r="AJ18" s="640"/>
      <c r="AK18" s="640"/>
      <c r="AL18" s="641">
        <v>0.4</v>
      </c>
      <c r="AM18" s="642"/>
      <c r="AN18" s="642"/>
      <c r="AO18" s="643"/>
      <c r="AP18" s="633" t="s">
        <v>270</v>
      </c>
      <c r="AQ18" s="634"/>
      <c r="AR18" s="634"/>
      <c r="AS18" s="634"/>
      <c r="AT18" s="634"/>
      <c r="AU18" s="634"/>
      <c r="AV18" s="634"/>
      <c r="AW18" s="634"/>
      <c r="AX18" s="634"/>
      <c r="AY18" s="634"/>
      <c r="AZ18" s="634"/>
      <c r="BA18" s="634"/>
      <c r="BB18" s="634"/>
      <c r="BC18" s="634"/>
      <c r="BD18" s="634"/>
      <c r="BE18" s="634"/>
      <c r="BF18" s="635"/>
      <c r="BG18" s="636" t="s">
        <v>130</v>
      </c>
      <c r="BH18" s="637"/>
      <c r="BI18" s="637"/>
      <c r="BJ18" s="637"/>
      <c r="BK18" s="637"/>
      <c r="BL18" s="637"/>
      <c r="BM18" s="637"/>
      <c r="BN18" s="638"/>
      <c r="BO18" s="639" t="s">
        <v>258</v>
      </c>
      <c r="BP18" s="639"/>
      <c r="BQ18" s="639"/>
      <c r="BR18" s="639"/>
      <c r="BS18" s="640" t="s">
        <v>130</v>
      </c>
      <c r="BT18" s="640"/>
      <c r="BU18" s="640"/>
      <c r="BV18" s="640"/>
      <c r="BW18" s="640"/>
      <c r="BX18" s="640"/>
      <c r="BY18" s="640"/>
      <c r="BZ18" s="640"/>
      <c r="CA18" s="640"/>
      <c r="CB18" s="644"/>
      <c r="CD18" s="633" t="s">
        <v>271</v>
      </c>
      <c r="CE18" s="634"/>
      <c r="CF18" s="634"/>
      <c r="CG18" s="634"/>
      <c r="CH18" s="634"/>
      <c r="CI18" s="634"/>
      <c r="CJ18" s="634"/>
      <c r="CK18" s="634"/>
      <c r="CL18" s="634"/>
      <c r="CM18" s="634"/>
      <c r="CN18" s="634"/>
      <c r="CO18" s="634"/>
      <c r="CP18" s="634"/>
      <c r="CQ18" s="635"/>
      <c r="CR18" s="636" t="s">
        <v>130</v>
      </c>
      <c r="CS18" s="637"/>
      <c r="CT18" s="637"/>
      <c r="CU18" s="637"/>
      <c r="CV18" s="637"/>
      <c r="CW18" s="637"/>
      <c r="CX18" s="637"/>
      <c r="CY18" s="638"/>
      <c r="CZ18" s="639" t="s">
        <v>234</v>
      </c>
      <c r="DA18" s="639"/>
      <c r="DB18" s="639"/>
      <c r="DC18" s="639"/>
      <c r="DD18" s="645" t="s">
        <v>175</v>
      </c>
      <c r="DE18" s="637"/>
      <c r="DF18" s="637"/>
      <c r="DG18" s="637"/>
      <c r="DH18" s="637"/>
      <c r="DI18" s="637"/>
      <c r="DJ18" s="637"/>
      <c r="DK18" s="637"/>
      <c r="DL18" s="637"/>
      <c r="DM18" s="637"/>
      <c r="DN18" s="637"/>
      <c r="DO18" s="637"/>
      <c r="DP18" s="638"/>
      <c r="DQ18" s="645" t="s">
        <v>130</v>
      </c>
      <c r="DR18" s="637"/>
      <c r="DS18" s="637"/>
      <c r="DT18" s="637"/>
      <c r="DU18" s="637"/>
      <c r="DV18" s="637"/>
      <c r="DW18" s="637"/>
      <c r="DX18" s="637"/>
      <c r="DY18" s="637"/>
      <c r="DZ18" s="637"/>
      <c r="EA18" s="637"/>
      <c r="EB18" s="637"/>
      <c r="EC18" s="646"/>
    </row>
    <row r="19" spans="2:133" ht="11.25" customHeight="1" x14ac:dyDescent="0.15">
      <c r="B19" s="633" t="s">
        <v>272</v>
      </c>
      <c r="C19" s="634"/>
      <c r="D19" s="634"/>
      <c r="E19" s="634"/>
      <c r="F19" s="634"/>
      <c r="G19" s="634"/>
      <c r="H19" s="634"/>
      <c r="I19" s="634"/>
      <c r="J19" s="634"/>
      <c r="K19" s="634"/>
      <c r="L19" s="634"/>
      <c r="M19" s="634"/>
      <c r="N19" s="634"/>
      <c r="O19" s="634"/>
      <c r="P19" s="634"/>
      <c r="Q19" s="635"/>
      <c r="R19" s="636">
        <v>31600</v>
      </c>
      <c r="S19" s="637"/>
      <c r="T19" s="637"/>
      <c r="U19" s="637"/>
      <c r="V19" s="637"/>
      <c r="W19" s="637"/>
      <c r="X19" s="637"/>
      <c r="Y19" s="638"/>
      <c r="Z19" s="639">
        <v>0.2</v>
      </c>
      <c r="AA19" s="639"/>
      <c r="AB19" s="639"/>
      <c r="AC19" s="639"/>
      <c r="AD19" s="640">
        <v>31600</v>
      </c>
      <c r="AE19" s="640"/>
      <c r="AF19" s="640"/>
      <c r="AG19" s="640"/>
      <c r="AH19" s="640"/>
      <c r="AI19" s="640"/>
      <c r="AJ19" s="640"/>
      <c r="AK19" s="640"/>
      <c r="AL19" s="641">
        <v>0.4</v>
      </c>
      <c r="AM19" s="642"/>
      <c r="AN19" s="642"/>
      <c r="AO19" s="643"/>
      <c r="AP19" s="633" t="s">
        <v>273</v>
      </c>
      <c r="AQ19" s="634"/>
      <c r="AR19" s="634"/>
      <c r="AS19" s="634"/>
      <c r="AT19" s="634"/>
      <c r="AU19" s="634"/>
      <c r="AV19" s="634"/>
      <c r="AW19" s="634"/>
      <c r="AX19" s="634"/>
      <c r="AY19" s="634"/>
      <c r="AZ19" s="634"/>
      <c r="BA19" s="634"/>
      <c r="BB19" s="634"/>
      <c r="BC19" s="634"/>
      <c r="BD19" s="634"/>
      <c r="BE19" s="634"/>
      <c r="BF19" s="635"/>
      <c r="BG19" s="636">
        <v>10705</v>
      </c>
      <c r="BH19" s="637"/>
      <c r="BI19" s="637"/>
      <c r="BJ19" s="637"/>
      <c r="BK19" s="637"/>
      <c r="BL19" s="637"/>
      <c r="BM19" s="637"/>
      <c r="BN19" s="638"/>
      <c r="BO19" s="639">
        <v>0.3</v>
      </c>
      <c r="BP19" s="639"/>
      <c r="BQ19" s="639"/>
      <c r="BR19" s="639"/>
      <c r="BS19" s="640" t="s">
        <v>234</v>
      </c>
      <c r="BT19" s="640"/>
      <c r="BU19" s="640"/>
      <c r="BV19" s="640"/>
      <c r="BW19" s="640"/>
      <c r="BX19" s="640"/>
      <c r="BY19" s="640"/>
      <c r="BZ19" s="640"/>
      <c r="CA19" s="640"/>
      <c r="CB19" s="644"/>
      <c r="CD19" s="633" t="s">
        <v>274</v>
      </c>
      <c r="CE19" s="634"/>
      <c r="CF19" s="634"/>
      <c r="CG19" s="634"/>
      <c r="CH19" s="634"/>
      <c r="CI19" s="634"/>
      <c r="CJ19" s="634"/>
      <c r="CK19" s="634"/>
      <c r="CL19" s="634"/>
      <c r="CM19" s="634"/>
      <c r="CN19" s="634"/>
      <c r="CO19" s="634"/>
      <c r="CP19" s="634"/>
      <c r="CQ19" s="635"/>
      <c r="CR19" s="636" t="s">
        <v>258</v>
      </c>
      <c r="CS19" s="637"/>
      <c r="CT19" s="637"/>
      <c r="CU19" s="637"/>
      <c r="CV19" s="637"/>
      <c r="CW19" s="637"/>
      <c r="CX19" s="637"/>
      <c r="CY19" s="638"/>
      <c r="CZ19" s="639" t="s">
        <v>234</v>
      </c>
      <c r="DA19" s="639"/>
      <c r="DB19" s="639"/>
      <c r="DC19" s="639"/>
      <c r="DD19" s="645" t="s">
        <v>130</v>
      </c>
      <c r="DE19" s="637"/>
      <c r="DF19" s="637"/>
      <c r="DG19" s="637"/>
      <c r="DH19" s="637"/>
      <c r="DI19" s="637"/>
      <c r="DJ19" s="637"/>
      <c r="DK19" s="637"/>
      <c r="DL19" s="637"/>
      <c r="DM19" s="637"/>
      <c r="DN19" s="637"/>
      <c r="DO19" s="637"/>
      <c r="DP19" s="638"/>
      <c r="DQ19" s="645" t="s">
        <v>234</v>
      </c>
      <c r="DR19" s="637"/>
      <c r="DS19" s="637"/>
      <c r="DT19" s="637"/>
      <c r="DU19" s="637"/>
      <c r="DV19" s="637"/>
      <c r="DW19" s="637"/>
      <c r="DX19" s="637"/>
      <c r="DY19" s="637"/>
      <c r="DZ19" s="637"/>
      <c r="EA19" s="637"/>
      <c r="EB19" s="637"/>
      <c r="EC19" s="646"/>
    </row>
    <row r="20" spans="2:133" ht="11.25" customHeight="1" x14ac:dyDescent="0.15">
      <c r="B20" s="649" t="s">
        <v>275</v>
      </c>
      <c r="C20" s="650"/>
      <c r="D20" s="650"/>
      <c r="E20" s="650"/>
      <c r="F20" s="650"/>
      <c r="G20" s="650"/>
      <c r="H20" s="650"/>
      <c r="I20" s="650"/>
      <c r="J20" s="650"/>
      <c r="K20" s="650"/>
      <c r="L20" s="650"/>
      <c r="M20" s="650"/>
      <c r="N20" s="650"/>
      <c r="O20" s="650"/>
      <c r="P20" s="650"/>
      <c r="Q20" s="651"/>
      <c r="R20" s="636">
        <v>3722</v>
      </c>
      <c r="S20" s="637"/>
      <c r="T20" s="637"/>
      <c r="U20" s="637"/>
      <c r="V20" s="637"/>
      <c r="W20" s="637"/>
      <c r="X20" s="637"/>
      <c r="Y20" s="638"/>
      <c r="Z20" s="639">
        <v>0</v>
      </c>
      <c r="AA20" s="639"/>
      <c r="AB20" s="639"/>
      <c r="AC20" s="639"/>
      <c r="AD20" s="640">
        <v>3722</v>
      </c>
      <c r="AE20" s="640"/>
      <c r="AF20" s="640"/>
      <c r="AG20" s="640"/>
      <c r="AH20" s="640"/>
      <c r="AI20" s="640"/>
      <c r="AJ20" s="640"/>
      <c r="AK20" s="640"/>
      <c r="AL20" s="641">
        <v>0</v>
      </c>
      <c r="AM20" s="642"/>
      <c r="AN20" s="642"/>
      <c r="AO20" s="643"/>
      <c r="AP20" s="633" t="s">
        <v>276</v>
      </c>
      <c r="AQ20" s="634"/>
      <c r="AR20" s="634"/>
      <c r="AS20" s="634"/>
      <c r="AT20" s="634"/>
      <c r="AU20" s="634"/>
      <c r="AV20" s="634"/>
      <c r="AW20" s="634"/>
      <c r="AX20" s="634"/>
      <c r="AY20" s="634"/>
      <c r="AZ20" s="634"/>
      <c r="BA20" s="634"/>
      <c r="BB20" s="634"/>
      <c r="BC20" s="634"/>
      <c r="BD20" s="634"/>
      <c r="BE20" s="634"/>
      <c r="BF20" s="635"/>
      <c r="BG20" s="636">
        <v>10705</v>
      </c>
      <c r="BH20" s="637"/>
      <c r="BI20" s="637"/>
      <c r="BJ20" s="637"/>
      <c r="BK20" s="637"/>
      <c r="BL20" s="637"/>
      <c r="BM20" s="637"/>
      <c r="BN20" s="638"/>
      <c r="BO20" s="639">
        <v>0.3</v>
      </c>
      <c r="BP20" s="639"/>
      <c r="BQ20" s="639"/>
      <c r="BR20" s="639"/>
      <c r="BS20" s="640" t="s">
        <v>234</v>
      </c>
      <c r="BT20" s="640"/>
      <c r="BU20" s="640"/>
      <c r="BV20" s="640"/>
      <c r="BW20" s="640"/>
      <c r="BX20" s="640"/>
      <c r="BY20" s="640"/>
      <c r="BZ20" s="640"/>
      <c r="CA20" s="640"/>
      <c r="CB20" s="644"/>
      <c r="CD20" s="633" t="s">
        <v>277</v>
      </c>
      <c r="CE20" s="634"/>
      <c r="CF20" s="634"/>
      <c r="CG20" s="634"/>
      <c r="CH20" s="634"/>
      <c r="CI20" s="634"/>
      <c r="CJ20" s="634"/>
      <c r="CK20" s="634"/>
      <c r="CL20" s="634"/>
      <c r="CM20" s="634"/>
      <c r="CN20" s="634"/>
      <c r="CO20" s="634"/>
      <c r="CP20" s="634"/>
      <c r="CQ20" s="635"/>
      <c r="CR20" s="636">
        <v>19665830</v>
      </c>
      <c r="CS20" s="637"/>
      <c r="CT20" s="637"/>
      <c r="CU20" s="637"/>
      <c r="CV20" s="637"/>
      <c r="CW20" s="637"/>
      <c r="CX20" s="637"/>
      <c r="CY20" s="638"/>
      <c r="CZ20" s="639">
        <v>100</v>
      </c>
      <c r="DA20" s="639"/>
      <c r="DB20" s="639"/>
      <c r="DC20" s="639"/>
      <c r="DD20" s="645">
        <v>2696681</v>
      </c>
      <c r="DE20" s="637"/>
      <c r="DF20" s="637"/>
      <c r="DG20" s="637"/>
      <c r="DH20" s="637"/>
      <c r="DI20" s="637"/>
      <c r="DJ20" s="637"/>
      <c r="DK20" s="637"/>
      <c r="DL20" s="637"/>
      <c r="DM20" s="637"/>
      <c r="DN20" s="637"/>
      <c r="DO20" s="637"/>
      <c r="DP20" s="638"/>
      <c r="DQ20" s="645">
        <v>9722941</v>
      </c>
      <c r="DR20" s="637"/>
      <c r="DS20" s="637"/>
      <c r="DT20" s="637"/>
      <c r="DU20" s="637"/>
      <c r="DV20" s="637"/>
      <c r="DW20" s="637"/>
      <c r="DX20" s="637"/>
      <c r="DY20" s="637"/>
      <c r="DZ20" s="637"/>
      <c r="EA20" s="637"/>
      <c r="EB20" s="637"/>
      <c r="EC20" s="646"/>
    </row>
    <row r="21" spans="2:133" ht="11.25" customHeight="1" x14ac:dyDescent="0.15">
      <c r="B21" s="633" t="s">
        <v>278</v>
      </c>
      <c r="C21" s="634"/>
      <c r="D21" s="634"/>
      <c r="E21" s="634"/>
      <c r="F21" s="634"/>
      <c r="G21" s="634"/>
      <c r="H21" s="634"/>
      <c r="I21" s="634"/>
      <c r="J21" s="634"/>
      <c r="K21" s="634"/>
      <c r="L21" s="634"/>
      <c r="M21" s="634"/>
      <c r="N21" s="634"/>
      <c r="O21" s="634"/>
      <c r="P21" s="634"/>
      <c r="Q21" s="635"/>
      <c r="R21" s="636">
        <v>3847320</v>
      </c>
      <c r="S21" s="637"/>
      <c r="T21" s="637"/>
      <c r="U21" s="637"/>
      <c r="V21" s="637"/>
      <c r="W21" s="637"/>
      <c r="X21" s="637"/>
      <c r="Y21" s="638"/>
      <c r="Z21" s="639">
        <v>18.899999999999999</v>
      </c>
      <c r="AA21" s="639"/>
      <c r="AB21" s="639"/>
      <c r="AC21" s="639"/>
      <c r="AD21" s="640">
        <v>3281062</v>
      </c>
      <c r="AE21" s="640"/>
      <c r="AF21" s="640"/>
      <c r="AG21" s="640"/>
      <c r="AH21" s="640"/>
      <c r="AI21" s="640"/>
      <c r="AJ21" s="640"/>
      <c r="AK21" s="640"/>
      <c r="AL21" s="641">
        <v>37.700000000000003</v>
      </c>
      <c r="AM21" s="642"/>
      <c r="AN21" s="642"/>
      <c r="AO21" s="643"/>
      <c r="AP21" s="633" t="s">
        <v>279</v>
      </c>
      <c r="AQ21" s="652"/>
      <c r="AR21" s="652"/>
      <c r="AS21" s="652"/>
      <c r="AT21" s="652"/>
      <c r="AU21" s="652"/>
      <c r="AV21" s="652"/>
      <c r="AW21" s="652"/>
      <c r="AX21" s="652"/>
      <c r="AY21" s="652"/>
      <c r="AZ21" s="652"/>
      <c r="BA21" s="652"/>
      <c r="BB21" s="652"/>
      <c r="BC21" s="652"/>
      <c r="BD21" s="652"/>
      <c r="BE21" s="652"/>
      <c r="BF21" s="653"/>
      <c r="BG21" s="636">
        <v>10705</v>
      </c>
      <c r="BH21" s="637"/>
      <c r="BI21" s="637"/>
      <c r="BJ21" s="637"/>
      <c r="BK21" s="637"/>
      <c r="BL21" s="637"/>
      <c r="BM21" s="637"/>
      <c r="BN21" s="638"/>
      <c r="BO21" s="639">
        <v>0.3</v>
      </c>
      <c r="BP21" s="639"/>
      <c r="BQ21" s="639"/>
      <c r="BR21" s="639"/>
      <c r="BS21" s="640" t="s">
        <v>234</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280</v>
      </c>
      <c r="C22" s="634"/>
      <c r="D22" s="634"/>
      <c r="E22" s="634"/>
      <c r="F22" s="634"/>
      <c r="G22" s="634"/>
      <c r="H22" s="634"/>
      <c r="I22" s="634"/>
      <c r="J22" s="634"/>
      <c r="K22" s="634"/>
      <c r="L22" s="634"/>
      <c r="M22" s="634"/>
      <c r="N22" s="634"/>
      <c r="O22" s="634"/>
      <c r="P22" s="634"/>
      <c r="Q22" s="635"/>
      <c r="R22" s="636">
        <v>3281062</v>
      </c>
      <c r="S22" s="637"/>
      <c r="T22" s="637"/>
      <c r="U22" s="637"/>
      <c r="V22" s="637"/>
      <c r="W22" s="637"/>
      <c r="X22" s="637"/>
      <c r="Y22" s="638"/>
      <c r="Z22" s="639">
        <v>16.100000000000001</v>
      </c>
      <c r="AA22" s="639"/>
      <c r="AB22" s="639"/>
      <c r="AC22" s="639"/>
      <c r="AD22" s="640">
        <v>3281062</v>
      </c>
      <c r="AE22" s="640"/>
      <c r="AF22" s="640"/>
      <c r="AG22" s="640"/>
      <c r="AH22" s="640"/>
      <c r="AI22" s="640"/>
      <c r="AJ22" s="640"/>
      <c r="AK22" s="640"/>
      <c r="AL22" s="641">
        <v>37.700000000000003</v>
      </c>
      <c r="AM22" s="642"/>
      <c r="AN22" s="642"/>
      <c r="AO22" s="643"/>
      <c r="AP22" s="633" t="s">
        <v>281</v>
      </c>
      <c r="AQ22" s="652"/>
      <c r="AR22" s="652"/>
      <c r="AS22" s="652"/>
      <c r="AT22" s="652"/>
      <c r="AU22" s="652"/>
      <c r="AV22" s="652"/>
      <c r="AW22" s="652"/>
      <c r="AX22" s="652"/>
      <c r="AY22" s="652"/>
      <c r="AZ22" s="652"/>
      <c r="BA22" s="652"/>
      <c r="BB22" s="652"/>
      <c r="BC22" s="652"/>
      <c r="BD22" s="652"/>
      <c r="BE22" s="652"/>
      <c r="BF22" s="653"/>
      <c r="BG22" s="636" t="s">
        <v>234</v>
      </c>
      <c r="BH22" s="637"/>
      <c r="BI22" s="637"/>
      <c r="BJ22" s="637"/>
      <c r="BK22" s="637"/>
      <c r="BL22" s="637"/>
      <c r="BM22" s="637"/>
      <c r="BN22" s="638"/>
      <c r="BO22" s="639" t="s">
        <v>130</v>
      </c>
      <c r="BP22" s="639"/>
      <c r="BQ22" s="639"/>
      <c r="BR22" s="639"/>
      <c r="BS22" s="640" t="s">
        <v>130</v>
      </c>
      <c r="BT22" s="640"/>
      <c r="BU22" s="640"/>
      <c r="BV22" s="640"/>
      <c r="BW22" s="640"/>
      <c r="BX22" s="640"/>
      <c r="BY22" s="640"/>
      <c r="BZ22" s="640"/>
      <c r="CA22" s="640"/>
      <c r="CB22" s="644"/>
      <c r="CD22" s="618" t="s">
        <v>282</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283</v>
      </c>
      <c r="C23" s="634"/>
      <c r="D23" s="634"/>
      <c r="E23" s="634"/>
      <c r="F23" s="634"/>
      <c r="G23" s="634"/>
      <c r="H23" s="634"/>
      <c r="I23" s="634"/>
      <c r="J23" s="634"/>
      <c r="K23" s="634"/>
      <c r="L23" s="634"/>
      <c r="M23" s="634"/>
      <c r="N23" s="634"/>
      <c r="O23" s="634"/>
      <c r="P23" s="634"/>
      <c r="Q23" s="635"/>
      <c r="R23" s="636">
        <v>566258</v>
      </c>
      <c r="S23" s="637"/>
      <c r="T23" s="637"/>
      <c r="U23" s="637"/>
      <c r="V23" s="637"/>
      <c r="W23" s="637"/>
      <c r="X23" s="637"/>
      <c r="Y23" s="638"/>
      <c r="Z23" s="639">
        <v>2.8</v>
      </c>
      <c r="AA23" s="639"/>
      <c r="AB23" s="639"/>
      <c r="AC23" s="639"/>
      <c r="AD23" s="640" t="s">
        <v>234</v>
      </c>
      <c r="AE23" s="640"/>
      <c r="AF23" s="640"/>
      <c r="AG23" s="640"/>
      <c r="AH23" s="640"/>
      <c r="AI23" s="640"/>
      <c r="AJ23" s="640"/>
      <c r="AK23" s="640"/>
      <c r="AL23" s="641" t="s">
        <v>234</v>
      </c>
      <c r="AM23" s="642"/>
      <c r="AN23" s="642"/>
      <c r="AO23" s="643"/>
      <c r="AP23" s="633" t="s">
        <v>284</v>
      </c>
      <c r="AQ23" s="652"/>
      <c r="AR23" s="652"/>
      <c r="AS23" s="652"/>
      <c r="AT23" s="652"/>
      <c r="AU23" s="652"/>
      <c r="AV23" s="652"/>
      <c r="AW23" s="652"/>
      <c r="AX23" s="652"/>
      <c r="AY23" s="652"/>
      <c r="AZ23" s="652"/>
      <c r="BA23" s="652"/>
      <c r="BB23" s="652"/>
      <c r="BC23" s="652"/>
      <c r="BD23" s="652"/>
      <c r="BE23" s="652"/>
      <c r="BF23" s="653"/>
      <c r="BG23" s="636" t="s">
        <v>234</v>
      </c>
      <c r="BH23" s="637"/>
      <c r="BI23" s="637"/>
      <c r="BJ23" s="637"/>
      <c r="BK23" s="637"/>
      <c r="BL23" s="637"/>
      <c r="BM23" s="637"/>
      <c r="BN23" s="638"/>
      <c r="BO23" s="639" t="s">
        <v>234</v>
      </c>
      <c r="BP23" s="639"/>
      <c r="BQ23" s="639"/>
      <c r="BR23" s="639"/>
      <c r="BS23" s="640" t="s">
        <v>234</v>
      </c>
      <c r="BT23" s="640"/>
      <c r="BU23" s="640"/>
      <c r="BV23" s="640"/>
      <c r="BW23" s="640"/>
      <c r="BX23" s="640"/>
      <c r="BY23" s="640"/>
      <c r="BZ23" s="640"/>
      <c r="CA23" s="640"/>
      <c r="CB23" s="644"/>
      <c r="CD23" s="618" t="s">
        <v>222</v>
      </c>
      <c r="CE23" s="619"/>
      <c r="CF23" s="619"/>
      <c r="CG23" s="619"/>
      <c r="CH23" s="619"/>
      <c r="CI23" s="619"/>
      <c r="CJ23" s="619"/>
      <c r="CK23" s="619"/>
      <c r="CL23" s="619"/>
      <c r="CM23" s="619"/>
      <c r="CN23" s="619"/>
      <c r="CO23" s="619"/>
      <c r="CP23" s="619"/>
      <c r="CQ23" s="620"/>
      <c r="CR23" s="618" t="s">
        <v>285</v>
      </c>
      <c r="CS23" s="619"/>
      <c r="CT23" s="619"/>
      <c r="CU23" s="619"/>
      <c r="CV23" s="619"/>
      <c r="CW23" s="619"/>
      <c r="CX23" s="619"/>
      <c r="CY23" s="620"/>
      <c r="CZ23" s="618" t="s">
        <v>286</v>
      </c>
      <c r="DA23" s="619"/>
      <c r="DB23" s="619"/>
      <c r="DC23" s="620"/>
      <c r="DD23" s="618" t="s">
        <v>287</v>
      </c>
      <c r="DE23" s="619"/>
      <c r="DF23" s="619"/>
      <c r="DG23" s="619"/>
      <c r="DH23" s="619"/>
      <c r="DI23" s="619"/>
      <c r="DJ23" s="619"/>
      <c r="DK23" s="620"/>
      <c r="DL23" s="663" t="s">
        <v>288</v>
      </c>
      <c r="DM23" s="664"/>
      <c r="DN23" s="664"/>
      <c r="DO23" s="664"/>
      <c r="DP23" s="664"/>
      <c r="DQ23" s="664"/>
      <c r="DR23" s="664"/>
      <c r="DS23" s="664"/>
      <c r="DT23" s="664"/>
      <c r="DU23" s="664"/>
      <c r="DV23" s="665"/>
      <c r="DW23" s="618" t="s">
        <v>289</v>
      </c>
      <c r="DX23" s="619"/>
      <c r="DY23" s="619"/>
      <c r="DZ23" s="619"/>
      <c r="EA23" s="619"/>
      <c r="EB23" s="619"/>
      <c r="EC23" s="620"/>
    </row>
    <row r="24" spans="2:133" ht="11.25" customHeight="1" x14ac:dyDescent="0.15">
      <c r="B24" s="633" t="s">
        <v>290</v>
      </c>
      <c r="C24" s="634"/>
      <c r="D24" s="634"/>
      <c r="E24" s="634"/>
      <c r="F24" s="634"/>
      <c r="G24" s="634"/>
      <c r="H24" s="634"/>
      <c r="I24" s="634"/>
      <c r="J24" s="634"/>
      <c r="K24" s="634"/>
      <c r="L24" s="634"/>
      <c r="M24" s="634"/>
      <c r="N24" s="634"/>
      <c r="O24" s="634"/>
      <c r="P24" s="634"/>
      <c r="Q24" s="635"/>
      <c r="R24" s="636" t="s">
        <v>175</v>
      </c>
      <c r="S24" s="637"/>
      <c r="T24" s="637"/>
      <c r="U24" s="637"/>
      <c r="V24" s="637"/>
      <c r="W24" s="637"/>
      <c r="X24" s="637"/>
      <c r="Y24" s="638"/>
      <c r="Z24" s="639" t="s">
        <v>130</v>
      </c>
      <c r="AA24" s="639"/>
      <c r="AB24" s="639"/>
      <c r="AC24" s="639"/>
      <c r="AD24" s="640" t="s">
        <v>130</v>
      </c>
      <c r="AE24" s="640"/>
      <c r="AF24" s="640"/>
      <c r="AG24" s="640"/>
      <c r="AH24" s="640"/>
      <c r="AI24" s="640"/>
      <c r="AJ24" s="640"/>
      <c r="AK24" s="640"/>
      <c r="AL24" s="641" t="s">
        <v>175</v>
      </c>
      <c r="AM24" s="642"/>
      <c r="AN24" s="642"/>
      <c r="AO24" s="643"/>
      <c r="AP24" s="633" t="s">
        <v>291</v>
      </c>
      <c r="AQ24" s="652"/>
      <c r="AR24" s="652"/>
      <c r="AS24" s="652"/>
      <c r="AT24" s="652"/>
      <c r="AU24" s="652"/>
      <c r="AV24" s="652"/>
      <c r="AW24" s="652"/>
      <c r="AX24" s="652"/>
      <c r="AY24" s="652"/>
      <c r="AZ24" s="652"/>
      <c r="BA24" s="652"/>
      <c r="BB24" s="652"/>
      <c r="BC24" s="652"/>
      <c r="BD24" s="652"/>
      <c r="BE24" s="652"/>
      <c r="BF24" s="653"/>
      <c r="BG24" s="636" t="s">
        <v>234</v>
      </c>
      <c r="BH24" s="637"/>
      <c r="BI24" s="637"/>
      <c r="BJ24" s="637"/>
      <c r="BK24" s="637"/>
      <c r="BL24" s="637"/>
      <c r="BM24" s="637"/>
      <c r="BN24" s="638"/>
      <c r="BO24" s="639" t="s">
        <v>234</v>
      </c>
      <c r="BP24" s="639"/>
      <c r="BQ24" s="639"/>
      <c r="BR24" s="639"/>
      <c r="BS24" s="640" t="s">
        <v>234</v>
      </c>
      <c r="BT24" s="640"/>
      <c r="BU24" s="640"/>
      <c r="BV24" s="640"/>
      <c r="BW24" s="640"/>
      <c r="BX24" s="640"/>
      <c r="BY24" s="640"/>
      <c r="BZ24" s="640"/>
      <c r="CA24" s="640"/>
      <c r="CB24" s="644"/>
      <c r="CD24" s="622" t="s">
        <v>292</v>
      </c>
      <c r="CE24" s="623"/>
      <c r="CF24" s="623"/>
      <c r="CG24" s="623"/>
      <c r="CH24" s="623"/>
      <c r="CI24" s="623"/>
      <c r="CJ24" s="623"/>
      <c r="CK24" s="623"/>
      <c r="CL24" s="623"/>
      <c r="CM24" s="623"/>
      <c r="CN24" s="623"/>
      <c r="CO24" s="623"/>
      <c r="CP24" s="623"/>
      <c r="CQ24" s="624"/>
      <c r="CR24" s="625">
        <v>7866075</v>
      </c>
      <c r="CS24" s="626"/>
      <c r="CT24" s="626"/>
      <c r="CU24" s="626"/>
      <c r="CV24" s="626"/>
      <c r="CW24" s="626"/>
      <c r="CX24" s="626"/>
      <c r="CY24" s="627"/>
      <c r="CZ24" s="630">
        <v>40</v>
      </c>
      <c r="DA24" s="631"/>
      <c r="DB24" s="631"/>
      <c r="DC24" s="647"/>
      <c r="DD24" s="668">
        <v>4451138</v>
      </c>
      <c r="DE24" s="626"/>
      <c r="DF24" s="626"/>
      <c r="DG24" s="626"/>
      <c r="DH24" s="626"/>
      <c r="DI24" s="626"/>
      <c r="DJ24" s="626"/>
      <c r="DK24" s="627"/>
      <c r="DL24" s="668">
        <v>4379285</v>
      </c>
      <c r="DM24" s="626"/>
      <c r="DN24" s="626"/>
      <c r="DO24" s="626"/>
      <c r="DP24" s="626"/>
      <c r="DQ24" s="626"/>
      <c r="DR24" s="626"/>
      <c r="DS24" s="626"/>
      <c r="DT24" s="626"/>
      <c r="DU24" s="626"/>
      <c r="DV24" s="627"/>
      <c r="DW24" s="630">
        <v>49.5</v>
      </c>
      <c r="DX24" s="631"/>
      <c r="DY24" s="631"/>
      <c r="DZ24" s="631"/>
      <c r="EA24" s="631"/>
      <c r="EB24" s="631"/>
      <c r="EC24" s="632"/>
    </row>
    <row r="25" spans="2:133" ht="11.25" customHeight="1" x14ac:dyDescent="0.15">
      <c r="B25" s="633" t="s">
        <v>293</v>
      </c>
      <c r="C25" s="634"/>
      <c r="D25" s="634"/>
      <c r="E25" s="634"/>
      <c r="F25" s="634"/>
      <c r="G25" s="634"/>
      <c r="H25" s="634"/>
      <c r="I25" s="634"/>
      <c r="J25" s="634"/>
      <c r="K25" s="634"/>
      <c r="L25" s="634"/>
      <c r="M25" s="634"/>
      <c r="N25" s="634"/>
      <c r="O25" s="634"/>
      <c r="P25" s="634"/>
      <c r="Q25" s="635"/>
      <c r="R25" s="636">
        <v>8995482</v>
      </c>
      <c r="S25" s="637"/>
      <c r="T25" s="637"/>
      <c r="U25" s="637"/>
      <c r="V25" s="637"/>
      <c r="W25" s="637"/>
      <c r="X25" s="637"/>
      <c r="Y25" s="638"/>
      <c r="Z25" s="639">
        <v>44.2</v>
      </c>
      <c r="AA25" s="639"/>
      <c r="AB25" s="639"/>
      <c r="AC25" s="639"/>
      <c r="AD25" s="640">
        <v>8429224</v>
      </c>
      <c r="AE25" s="640"/>
      <c r="AF25" s="640"/>
      <c r="AG25" s="640"/>
      <c r="AH25" s="640"/>
      <c r="AI25" s="640"/>
      <c r="AJ25" s="640"/>
      <c r="AK25" s="640"/>
      <c r="AL25" s="641">
        <v>96.9</v>
      </c>
      <c r="AM25" s="642"/>
      <c r="AN25" s="642"/>
      <c r="AO25" s="643"/>
      <c r="AP25" s="633" t="s">
        <v>294</v>
      </c>
      <c r="AQ25" s="652"/>
      <c r="AR25" s="652"/>
      <c r="AS25" s="652"/>
      <c r="AT25" s="652"/>
      <c r="AU25" s="652"/>
      <c r="AV25" s="652"/>
      <c r="AW25" s="652"/>
      <c r="AX25" s="652"/>
      <c r="AY25" s="652"/>
      <c r="AZ25" s="652"/>
      <c r="BA25" s="652"/>
      <c r="BB25" s="652"/>
      <c r="BC25" s="652"/>
      <c r="BD25" s="652"/>
      <c r="BE25" s="652"/>
      <c r="BF25" s="653"/>
      <c r="BG25" s="636" t="s">
        <v>234</v>
      </c>
      <c r="BH25" s="637"/>
      <c r="BI25" s="637"/>
      <c r="BJ25" s="637"/>
      <c r="BK25" s="637"/>
      <c r="BL25" s="637"/>
      <c r="BM25" s="637"/>
      <c r="BN25" s="638"/>
      <c r="BO25" s="639" t="s">
        <v>234</v>
      </c>
      <c r="BP25" s="639"/>
      <c r="BQ25" s="639"/>
      <c r="BR25" s="639"/>
      <c r="BS25" s="640" t="s">
        <v>258</v>
      </c>
      <c r="BT25" s="640"/>
      <c r="BU25" s="640"/>
      <c r="BV25" s="640"/>
      <c r="BW25" s="640"/>
      <c r="BX25" s="640"/>
      <c r="BY25" s="640"/>
      <c r="BZ25" s="640"/>
      <c r="CA25" s="640"/>
      <c r="CB25" s="644"/>
      <c r="CD25" s="633" t="s">
        <v>295</v>
      </c>
      <c r="CE25" s="634"/>
      <c r="CF25" s="634"/>
      <c r="CG25" s="634"/>
      <c r="CH25" s="634"/>
      <c r="CI25" s="634"/>
      <c r="CJ25" s="634"/>
      <c r="CK25" s="634"/>
      <c r="CL25" s="634"/>
      <c r="CM25" s="634"/>
      <c r="CN25" s="634"/>
      <c r="CO25" s="634"/>
      <c r="CP25" s="634"/>
      <c r="CQ25" s="635"/>
      <c r="CR25" s="636">
        <v>2555548</v>
      </c>
      <c r="CS25" s="669"/>
      <c r="CT25" s="669"/>
      <c r="CU25" s="669"/>
      <c r="CV25" s="669"/>
      <c r="CW25" s="669"/>
      <c r="CX25" s="669"/>
      <c r="CY25" s="670"/>
      <c r="CZ25" s="641">
        <v>13</v>
      </c>
      <c r="DA25" s="666"/>
      <c r="DB25" s="666"/>
      <c r="DC25" s="671"/>
      <c r="DD25" s="645">
        <v>2251863</v>
      </c>
      <c r="DE25" s="669"/>
      <c r="DF25" s="669"/>
      <c r="DG25" s="669"/>
      <c r="DH25" s="669"/>
      <c r="DI25" s="669"/>
      <c r="DJ25" s="669"/>
      <c r="DK25" s="670"/>
      <c r="DL25" s="645">
        <v>2194711</v>
      </c>
      <c r="DM25" s="669"/>
      <c r="DN25" s="669"/>
      <c r="DO25" s="669"/>
      <c r="DP25" s="669"/>
      <c r="DQ25" s="669"/>
      <c r="DR25" s="669"/>
      <c r="DS25" s="669"/>
      <c r="DT25" s="669"/>
      <c r="DU25" s="669"/>
      <c r="DV25" s="670"/>
      <c r="DW25" s="641">
        <v>24.8</v>
      </c>
      <c r="DX25" s="666"/>
      <c r="DY25" s="666"/>
      <c r="DZ25" s="666"/>
      <c r="EA25" s="666"/>
      <c r="EB25" s="666"/>
      <c r="EC25" s="667"/>
    </row>
    <row r="26" spans="2:133" ht="11.25" customHeight="1" x14ac:dyDescent="0.15">
      <c r="B26" s="633" t="s">
        <v>296</v>
      </c>
      <c r="C26" s="634"/>
      <c r="D26" s="634"/>
      <c r="E26" s="634"/>
      <c r="F26" s="634"/>
      <c r="G26" s="634"/>
      <c r="H26" s="634"/>
      <c r="I26" s="634"/>
      <c r="J26" s="634"/>
      <c r="K26" s="634"/>
      <c r="L26" s="634"/>
      <c r="M26" s="634"/>
      <c r="N26" s="634"/>
      <c r="O26" s="634"/>
      <c r="P26" s="634"/>
      <c r="Q26" s="635"/>
      <c r="R26" s="636">
        <v>3332</v>
      </c>
      <c r="S26" s="637"/>
      <c r="T26" s="637"/>
      <c r="U26" s="637"/>
      <c r="V26" s="637"/>
      <c r="W26" s="637"/>
      <c r="X26" s="637"/>
      <c r="Y26" s="638"/>
      <c r="Z26" s="639">
        <v>0</v>
      </c>
      <c r="AA26" s="639"/>
      <c r="AB26" s="639"/>
      <c r="AC26" s="639"/>
      <c r="AD26" s="640">
        <v>3332</v>
      </c>
      <c r="AE26" s="640"/>
      <c r="AF26" s="640"/>
      <c r="AG26" s="640"/>
      <c r="AH26" s="640"/>
      <c r="AI26" s="640"/>
      <c r="AJ26" s="640"/>
      <c r="AK26" s="640"/>
      <c r="AL26" s="641">
        <v>0</v>
      </c>
      <c r="AM26" s="642"/>
      <c r="AN26" s="642"/>
      <c r="AO26" s="643"/>
      <c r="AP26" s="633" t="s">
        <v>297</v>
      </c>
      <c r="AQ26" s="652"/>
      <c r="AR26" s="652"/>
      <c r="AS26" s="652"/>
      <c r="AT26" s="652"/>
      <c r="AU26" s="652"/>
      <c r="AV26" s="652"/>
      <c r="AW26" s="652"/>
      <c r="AX26" s="652"/>
      <c r="AY26" s="652"/>
      <c r="AZ26" s="652"/>
      <c r="BA26" s="652"/>
      <c r="BB26" s="652"/>
      <c r="BC26" s="652"/>
      <c r="BD26" s="652"/>
      <c r="BE26" s="652"/>
      <c r="BF26" s="653"/>
      <c r="BG26" s="636" t="s">
        <v>234</v>
      </c>
      <c r="BH26" s="637"/>
      <c r="BI26" s="637"/>
      <c r="BJ26" s="637"/>
      <c r="BK26" s="637"/>
      <c r="BL26" s="637"/>
      <c r="BM26" s="637"/>
      <c r="BN26" s="638"/>
      <c r="BO26" s="639" t="s">
        <v>130</v>
      </c>
      <c r="BP26" s="639"/>
      <c r="BQ26" s="639"/>
      <c r="BR26" s="639"/>
      <c r="BS26" s="640" t="s">
        <v>175</v>
      </c>
      <c r="BT26" s="640"/>
      <c r="BU26" s="640"/>
      <c r="BV26" s="640"/>
      <c r="BW26" s="640"/>
      <c r="BX26" s="640"/>
      <c r="BY26" s="640"/>
      <c r="BZ26" s="640"/>
      <c r="CA26" s="640"/>
      <c r="CB26" s="644"/>
      <c r="CD26" s="633" t="s">
        <v>298</v>
      </c>
      <c r="CE26" s="634"/>
      <c r="CF26" s="634"/>
      <c r="CG26" s="634"/>
      <c r="CH26" s="634"/>
      <c r="CI26" s="634"/>
      <c r="CJ26" s="634"/>
      <c r="CK26" s="634"/>
      <c r="CL26" s="634"/>
      <c r="CM26" s="634"/>
      <c r="CN26" s="634"/>
      <c r="CO26" s="634"/>
      <c r="CP26" s="634"/>
      <c r="CQ26" s="635"/>
      <c r="CR26" s="636">
        <v>1340123</v>
      </c>
      <c r="CS26" s="637"/>
      <c r="CT26" s="637"/>
      <c r="CU26" s="637"/>
      <c r="CV26" s="637"/>
      <c r="CW26" s="637"/>
      <c r="CX26" s="637"/>
      <c r="CY26" s="638"/>
      <c r="CZ26" s="641">
        <v>6.8</v>
      </c>
      <c r="DA26" s="666"/>
      <c r="DB26" s="666"/>
      <c r="DC26" s="671"/>
      <c r="DD26" s="645">
        <v>1213680</v>
      </c>
      <c r="DE26" s="637"/>
      <c r="DF26" s="637"/>
      <c r="DG26" s="637"/>
      <c r="DH26" s="637"/>
      <c r="DI26" s="637"/>
      <c r="DJ26" s="637"/>
      <c r="DK26" s="638"/>
      <c r="DL26" s="645" t="s">
        <v>234</v>
      </c>
      <c r="DM26" s="637"/>
      <c r="DN26" s="637"/>
      <c r="DO26" s="637"/>
      <c r="DP26" s="637"/>
      <c r="DQ26" s="637"/>
      <c r="DR26" s="637"/>
      <c r="DS26" s="637"/>
      <c r="DT26" s="637"/>
      <c r="DU26" s="637"/>
      <c r="DV26" s="638"/>
      <c r="DW26" s="641" t="s">
        <v>258</v>
      </c>
      <c r="DX26" s="666"/>
      <c r="DY26" s="666"/>
      <c r="DZ26" s="666"/>
      <c r="EA26" s="666"/>
      <c r="EB26" s="666"/>
      <c r="EC26" s="667"/>
    </row>
    <row r="27" spans="2:133" ht="11.25" customHeight="1" x14ac:dyDescent="0.15">
      <c r="B27" s="633" t="s">
        <v>299</v>
      </c>
      <c r="C27" s="634"/>
      <c r="D27" s="634"/>
      <c r="E27" s="634"/>
      <c r="F27" s="634"/>
      <c r="G27" s="634"/>
      <c r="H27" s="634"/>
      <c r="I27" s="634"/>
      <c r="J27" s="634"/>
      <c r="K27" s="634"/>
      <c r="L27" s="634"/>
      <c r="M27" s="634"/>
      <c r="N27" s="634"/>
      <c r="O27" s="634"/>
      <c r="P27" s="634"/>
      <c r="Q27" s="635"/>
      <c r="R27" s="636">
        <v>71968</v>
      </c>
      <c r="S27" s="637"/>
      <c r="T27" s="637"/>
      <c r="U27" s="637"/>
      <c r="V27" s="637"/>
      <c r="W27" s="637"/>
      <c r="X27" s="637"/>
      <c r="Y27" s="638"/>
      <c r="Z27" s="639">
        <v>0.4</v>
      </c>
      <c r="AA27" s="639"/>
      <c r="AB27" s="639"/>
      <c r="AC27" s="639"/>
      <c r="AD27" s="640" t="s">
        <v>130</v>
      </c>
      <c r="AE27" s="640"/>
      <c r="AF27" s="640"/>
      <c r="AG27" s="640"/>
      <c r="AH27" s="640"/>
      <c r="AI27" s="640"/>
      <c r="AJ27" s="640"/>
      <c r="AK27" s="640"/>
      <c r="AL27" s="641" t="s">
        <v>130</v>
      </c>
      <c r="AM27" s="642"/>
      <c r="AN27" s="642"/>
      <c r="AO27" s="643"/>
      <c r="AP27" s="633" t="s">
        <v>300</v>
      </c>
      <c r="AQ27" s="634"/>
      <c r="AR27" s="634"/>
      <c r="AS27" s="634"/>
      <c r="AT27" s="634"/>
      <c r="AU27" s="634"/>
      <c r="AV27" s="634"/>
      <c r="AW27" s="634"/>
      <c r="AX27" s="634"/>
      <c r="AY27" s="634"/>
      <c r="AZ27" s="634"/>
      <c r="BA27" s="634"/>
      <c r="BB27" s="634"/>
      <c r="BC27" s="634"/>
      <c r="BD27" s="634"/>
      <c r="BE27" s="634"/>
      <c r="BF27" s="635"/>
      <c r="BG27" s="636">
        <v>4053203</v>
      </c>
      <c r="BH27" s="637"/>
      <c r="BI27" s="637"/>
      <c r="BJ27" s="637"/>
      <c r="BK27" s="637"/>
      <c r="BL27" s="637"/>
      <c r="BM27" s="637"/>
      <c r="BN27" s="638"/>
      <c r="BO27" s="639">
        <v>100</v>
      </c>
      <c r="BP27" s="639"/>
      <c r="BQ27" s="639"/>
      <c r="BR27" s="639"/>
      <c r="BS27" s="640">
        <v>201960</v>
      </c>
      <c r="BT27" s="640"/>
      <c r="BU27" s="640"/>
      <c r="BV27" s="640"/>
      <c r="BW27" s="640"/>
      <c r="BX27" s="640"/>
      <c r="BY27" s="640"/>
      <c r="BZ27" s="640"/>
      <c r="CA27" s="640"/>
      <c r="CB27" s="644"/>
      <c r="CD27" s="633" t="s">
        <v>301</v>
      </c>
      <c r="CE27" s="634"/>
      <c r="CF27" s="634"/>
      <c r="CG27" s="634"/>
      <c r="CH27" s="634"/>
      <c r="CI27" s="634"/>
      <c r="CJ27" s="634"/>
      <c r="CK27" s="634"/>
      <c r="CL27" s="634"/>
      <c r="CM27" s="634"/>
      <c r="CN27" s="634"/>
      <c r="CO27" s="634"/>
      <c r="CP27" s="634"/>
      <c r="CQ27" s="635"/>
      <c r="CR27" s="636">
        <v>4039798</v>
      </c>
      <c r="CS27" s="669"/>
      <c r="CT27" s="669"/>
      <c r="CU27" s="669"/>
      <c r="CV27" s="669"/>
      <c r="CW27" s="669"/>
      <c r="CX27" s="669"/>
      <c r="CY27" s="670"/>
      <c r="CZ27" s="641">
        <v>20.5</v>
      </c>
      <c r="DA27" s="666"/>
      <c r="DB27" s="666"/>
      <c r="DC27" s="671"/>
      <c r="DD27" s="645">
        <v>991407</v>
      </c>
      <c r="DE27" s="669"/>
      <c r="DF27" s="669"/>
      <c r="DG27" s="669"/>
      <c r="DH27" s="669"/>
      <c r="DI27" s="669"/>
      <c r="DJ27" s="669"/>
      <c r="DK27" s="670"/>
      <c r="DL27" s="645">
        <v>978443</v>
      </c>
      <c r="DM27" s="669"/>
      <c r="DN27" s="669"/>
      <c r="DO27" s="669"/>
      <c r="DP27" s="669"/>
      <c r="DQ27" s="669"/>
      <c r="DR27" s="669"/>
      <c r="DS27" s="669"/>
      <c r="DT27" s="669"/>
      <c r="DU27" s="669"/>
      <c r="DV27" s="670"/>
      <c r="DW27" s="641">
        <v>11.1</v>
      </c>
      <c r="DX27" s="666"/>
      <c r="DY27" s="666"/>
      <c r="DZ27" s="666"/>
      <c r="EA27" s="666"/>
      <c r="EB27" s="666"/>
      <c r="EC27" s="667"/>
    </row>
    <row r="28" spans="2:133" ht="11.25" customHeight="1" x14ac:dyDescent="0.15">
      <c r="B28" s="633" t="s">
        <v>302</v>
      </c>
      <c r="C28" s="634"/>
      <c r="D28" s="634"/>
      <c r="E28" s="634"/>
      <c r="F28" s="634"/>
      <c r="G28" s="634"/>
      <c r="H28" s="634"/>
      <c r="I28" s="634"/>
      <c r="J28" s="634"/>
      <c r="K28" s="634"/>
      <c r="L28" s="634"/>
      <c r="M28" s="634"/>
      <c r="N28" s="634"/>
      <c r="O28" s="634"/>
      <c r="P28" s="634"/>
      <c r="Q28" s="635"/>
      <c r="R28" s="636">
        <v>161761</v>
      </c>
      <c r="S28" s="637"/>
      <c r="T28" s="637"/>
      <c r="U28" s="637"/>
      <c r="V28" s="637"/>
      <c r="W28" s="637"/>
      <c r="X28" s="637"/>
      <c r="Y28" s="638"/>
      <c r="Z28" s="639">
        <v>0.8</v>
      </c>
      <c r="AA28" s="639"/>
      <c r="AB28" s="639"/>
      <c r="AC28" s="639"/>
      <c r="AD28" s="640">
        <v>8180</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303</v>
      </c>
      <c r="CE28" s="634"/>
      <c r="CF28" s="634"/>
      <c r="CG28" s="634"/>
      <c r="CH28" s="634"/>
      <c r="CI28" s="634"/>
      <c r="CJ28" s="634"/>
      <c r="CK28" s="634"/>
      <c r="CL28" s="634"/>
      <c r="CM28" s="634"/>
      <c r="CN28" s="634"/>
      <c r="CO28" s="634"/>
      <c r="CP28" s="634"/>
      <c r="CQ28" s="635"/>
      <c r="CR28" s="636">
        <v>1270729</v>
      </c>
      <c r="CS28" s="637"/>
      <c r="CT28" s="637"/>
      <c r="CU28" s="637"/>
      <c r="CV28" s="637"/>
      <c r="CW28" s="637"/>
      <c r="CX28" s="637"/>
      <c r="CY28" s="638"/>
      <c r="CZ28" s="641">
        <v>6.5</v>
      </c>
      <c r="DA28" s="666"/>
      <c r="DB28" s="666"/>
      <c r="DC28" s="671"/>
      <c r="DD28" s="645">
        <v>1207868</v>
      </c>
      <c r="DE28" s="637"/>
      <c r="DF28" s="637"/>
      <c r="DG28" s="637"/>
      <c r="DH28" s="637"/>
      <c r="DI28" s="637"/>
      <c r="DJ28" s="637"/>
      <c r="DK28" s="638"/>
      <c r="DL28" s="645">
        <v>1206131</v>
      </c>
      <c r="DM28" s="637"/>
      <c r="DN28" s="637"/>
      <c r="DO28" s="637"/>
      <c r="DP28" s="637"/>
      <c r="DQ28" s="637"/>
      <c r="DR28" s="637"/>
      <c r="DS28" s="637"/>
      <c r="DT28" s="637"/>
      <c r="DU28" s="637"/>
      <c r="DV28" s="638"/>
      <c r="DW28" s="641">
        <v>13.6</v>
      </c>
      <c r="DX28" s="666"/>
      <c r="DY28" s="666"/>
      <c r="DZ28" s="666"/>
      <c r="EA28" s="666"/>
      <c r="EB28" s="666"/>
      <c r="EC28" s="667"/>
    </row>
    <row r="29" spans="2:133" ht="11.25" customHeight="1" x14ac:dyDescent="0.15">
      <c r="B29" s="633" t="s">
        <v>304</v>
      </c>
      <c r="C29" s="634"/>
      <c r="D29" s="634"/>
      <c r="E29" s="634"/>
      <c r="F29" s="634"/>
      <c r="G29" s="634"/>
      <c r="H29" s="634"/>
      <c r="I29" s="634"/>
      <c r="J29" s="634"/>
      <c r="K29" s="634"/>
      <c r="L29" s="634"/>
      <c r="M29" s="634"/>
      <c r="N29" s="634"/>
      <c r="O29" s="634"/>
      <c r="P29" s="634"/>
      <c r="Q29" s="635"/>
      <c r="R29" s="636">
        <v>114738</v>
      </c>
      <c r="S29" s="637"/>
      <c r="T29" s="637"/>
      <c r="U29" s="637"/>
      <c r="V29" s="637"/>
      <c r="W29" s="637"/>
      <c r="X29" s="637"/>
      <c r="Y29" s="638"/>
      <c r="Z29" s="639">
        <v>0.6</v>
      </c>
      <c r="AA29" s="639"/>
      <c r="AB29" s="639"/>
      <c r="AC29" s="639"/>
      <c r="AD29" s="640" t="s">
        <v>130</v>
      </c>
      <c r="AE29" s="640"/>
      <c r="AF29" s="640"/>
      <c r="AG29" s="640"/>
      <c r="AH29" s="640"/>
      <c r="AI29" s="640"/>
      <c r="AJ29" s="640"/>
      <c r="AK29" s="640"/>
      <c r="AL29" s="641" t="s">
        <v>130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305</v>
      </c>
      <c r="CE29" s="675"/>
      <c r="CF29" s="633" t="s">
        <v>306</v>
      </c>
      <c r="CG29" s="634"/>
      <c r="CH29" s="634"/>
      <c r="CI29" s="634"/>
      <c r="CJ29" s="634"/>
      <c r="CK29" s="634"/>
      <c r="CL29" s="634"/>
      <c r="CM29" s="634"/>
      <c r="CN29" s="634"/>
      <c r="CO29" s="634"/>
      <c r="CP29" s="634"/>
      <c r="CQ29" s="635"/>
      <c r="CR29" s="636">
        <v>1270569</v>
      </c>
      <c r="CS29" s="669"/>
      <c r="CT29" s="669"/>
      <c r="CU29" s="669"/>
      <c r="CV29" s="669"/>
      <c r="CW29" s="669"/>
      <c r="CX29" s="669"/>
      <c r="CY29" s="670"/>
      <c r="CZ29" s="641">
        <v>6.5</v>
      </c>
      <c r="DA29" s="666"/>
      <c r="DB29" s="666"/>
      <c r="DC29" s="671"/>
      <c r="DD29" s="645">
        <v>1207708</v>
      </c>
      <c r="DE29" s="669"/>
      <c r="DF29" s="669"/>
      <c r="DG29" s="669"/>
      <c r="DH29" s="669"/>
      <c r="DI29" s="669"/>
      <c r="DJ29" s="669"/>
      <c r="DK29" s="670"/>
      <c r="DL29" s="645">
        <v>1205971</v>
      </c>
      <c r="DM29" s="669"/>
      <c r="DN29" s="669"/>
      <c r="DO29" s="669"/>
      <c r="DP29" s="669"/>
      <c r="DQ29" s="669"/>
      <c r="DR29" s="669"/>
      <c r="DS29" s="669"/>
      <c r="DT29" s="669"/>
      <c r="DU29" s="669"/>
      <c r="DV29" s="670"/>
      <c r="DW29" s="641">
        <v>13.6</v>
      </c>
      <c r="DX29" s="666"/>
      <c r="DY29" s="666"/>
      <c r="DZ29" s="666"/>
      <c r="EA29" s="666"/>
      <c r="EB29" s="666"/>
      <c r="EC29" s="667"/>
    </row>
    <row r="30" spans="2:133" ht="11.25" customHeight="1" x14ac:dyDescent="0.15">
      <c r="B30" s="633" t="s">
        <v>307</v>
      </c>
      <c r="C30" s="634"/>
      <c r="D30" s="634"/>
      <c r="E30" s="634"/>
      <c r="F30" s="634"/>
      <c r="G30" s="634"/>
      <c r="H30" s="634"/>
      <c r="I30" s="634"/>
      <c r="J30" s="634"/>
      <c r="K30" s="634"/>
      <c r="L30" s="634"/>
      <c r="M30" s="634"/>
      <c r="N30" s="634"/>
      <c r="O30" s="634"/>
      <c r="P30" s="634"/>
      <c r="Q30" s="635"/>
      <c r="R30" s="636">
        <v>4462089</v>
      </c>
      <c r="S30" s="637"/>
      <c r="T30" s="637"/>
      <c r="U30" s="637"/>
      <c r="V30" s="637"/>
      <c r="W30" s="637"/>
      <c r="X30" s="637"/>
      <c r="Y30" s="638"/>
      <c r="Z30" s="639">
        <v>21.9</v>
      </c>
      <c r="AA30" s="639"/>
      <c r="AB30" s="639"/>
      <c r="AC30" s="639"/>
      <c r="AD30" s="640" t="s">
        <v>234</v>
      </c>
      <c r="AE30" s="640"/>
      <c r="AF30" s="640"/>
      <c r="AG30" s="640"/>
      <c r="AH30" s="640"/>
      <c r="AI30" s="640"/>
      <c r="AJ30" s="640"/>
      <c r="AK30" s="640"/>
      <c r="AL30" s="641" t="s">
        <v>130</v>
      </c>
      <c r="AM30" s="642"/>
      <c r="AN30" s="642"/>
      <c r="AO30" s="643"/>
      <c r="AP30" s="618" t="s">
        <v>222</v>
      </c>
      <c r="AQ30" s="619"/>
      <c r="AR30" s="619"/>
      <c r="AS30" s="619"/>
      <c r="AT30" s="619"/>
      <c r="AU30" s="619"/>
      <c r="AV30" s="619"/>
      <c r="AW30" s="619"/>
      <c r="AX30" s="619"/>
      <c r="AY30" s="619"/>
      <c r="AZ30" s="619"/>
      <c r="BA30" s="619"/>
      <c r="BB30" s="619"/>
      <c r="BC30" s="619"/>
      <c r="BD30" s="619"/>
      <c r="BE30" s="619"/>
      <c r="BF30" s="620"/>
      <c r="BG30" s="618" t="s">
        <v>308</v>
      </c>
      <c r="BH30" s="672"/>
      <c r="BI30" s="672"/>
      <c r="BJ30" s="672"/>
      <c r="BK30" s="672"/>
      <c r="BL30" s="672"/>
      <c r="BM30" s="672"/>
      <c r="BN30" s="672"/>
      <c r="BO30" s="672"/>
      <c r="BP30" s="672"/>
      <c r="BQ30" s="673"/>
      <c r="BR30" s="618" t="s">
        <v>309</v>
      </c>
      <c r="BS30" s="672"/>
      <c r="BT30" s="672"/>
      <c r="BU30" s="672"/>
      <c r="BV30" s="672"/>
      <c r="BW30" s="672"/>
      <c r="BX30" s="672"/>
      <c r="BY30" s="672"/>
      <c r="BZ30" s="672"/>
      <c r="CA30" s="672"/>
      <c r="CB30" s="673"/>
      <c r="CD30" s="676"/>
      <c r="CE30" s="677"/>
      <c r="CF30" s="633" t="s">
        <v>310</v>
      </c>
      <c r="CG30" s="634"/>
      <c r="CH30" s="634"/>
      <c r="CI30" s="634"/>
      <c r="CJ30" s="634"/>
      <c r="CK30" s="634"/>
      <c r="CL30" s="634"/>
      <c r="CM30" s="634"/>
      <c r="CN30" s="634"/>
      <c r="CO30" s="634"/>
      <c r="CP30" s="634"/>
      <c r="CQ30" s="635"/>
      <c r="CR30" s="636">
        <v>1232246</v>
      </c>
      <c r="CS30" s="637"/>
      <c r="CT30" s="637"/>
      <c r="CU30" s="637"/>
      <c r="CV30" s="637"/>
      <c r="CW30" s="637"/>
      <c r="CX30" s="637"/>
      <c r="CY30" s="638"/>
      <c r="CZ30" s="641">
        <v>6.3</v>
      </c>
      <c r="DA30" s="666"/>
      <c r="DB30" s="666"/>
      <c r="DC30" s="671"/>
      <c r="DD30" s="645">
        <v>1169385</v>
      </c>
      <c r="DE30" s="637"/>
      <c r="DF30" s="637"/>
      <c r="DG30" s="637"/>
      <c r="DH30" s="637"/>
      <c r="DI30" s="637"/>
      <c r="DJ30" s="637"/>
      <c r="DK30" s="638"/>
      <c r="DL30" s="645">
        <v>1167648</v>
      </c>
      <c r="DM30" s="637"/>
      <c r="DN30" s="637"/>
      <c r="DO30" s="637"/>
      <c r="DP30" s="637"/>
      <c r="DQ30" s="637"/>
      <c r="DR30" s="637"/>
      <c r="DS30" s="637"/>
      <c r="DT30" s="637"/>
      <c r="DU30" s="637"/>
      <c r="DV30" s="638"/>
      <c r="DW30" s="641">
        <v>13.2</v>
      </c>
      <c r="DX30" s="666"/>
      <c r="DY30" s="666"/>
      <c r="DZ30" s="666"/>
      <c r="EA30" s="666"/>
      <c r="EB30" s="666"/>
      <c r="EC30" s="667"/>
    </row>
    <row r="31" spans="2:133" ht="11.25" customHeight="1" x14ac:dyDescent="0.15">
      <c r="B31" s="649" t="s">
        <v>311</v>
      </c>
      <c r="C31" s="650"/>
      <c r="D31" s="650"/>
      <c r="E31" s="650"/>
      <c r="F31" s="650"/>
      <c r="G31" s="650"/>
      <c r="H31" s="650"/>
      <c r="I31" s="650"/>
      <c r="J31" s="650"/>
      <c r="K31" s="650"/>
      <c r="L31" s="650"/>
      <c r="M31" s="650"/>
      <c r="N31" s="650"/>
      <c r="O31" s="650"/>
      <c r="P31" s="650"/>
      <c r="Q31" s="651"/>
      <c r="R31" s="636">
        <v>226693</v>
      </c>
      <c r="S31" s="637"/>
      <c r="T31" s="637"/>
      <c r="U31" s="637"/>
      <c r="V31" s="637"/>
      <c r="W31" s="637"/>
      <c r="X31" s="637"/>
      <c r="Y31" s="638"/>
      <c r="Z31" s="639">
        <v>1.1000000000000001</v>
      </c>
      <c r="AA31" s="639"/>
      <c r="AB31" s="639"/>
      <c r="AC31" s="639"/>
      <c r="AD31" s="640">
        <v>226693</v>
      </c>
      <c r="AE31" s="640"/>
      <c r="AF31" s="640"/>
      <c r="AG31" s="640"/>
      <c r="AH31" s="640"/>
      <c r="AI31" s="640"/>
      <c r="AJ31" s="640"/>
      <c r="AK31" s="640"/>
      <c r="AL31" s="641">
        <v>2.6</v>
      </c>
      <c r="AM31" s="642"/>
      <c r="AN31" s="642"/>
      <c r="AO31" s="643"/>
      <c r="AP31" s="684" t="s">
        <v>312</v>
      </c>
      <c r="AQ31" s="685"/>
      <c r="AR31" s="685"/>
      <c r="AS31" s="685"/>
      <c r="AT31" s="690" t="s">
        <v>313</v>
      </c>
      <c r="AU31" s="212"/>
      <c r="AV31" s="212"/>
      <c r="AW31" s="212"/>
      <c r="AX31" s="622" t="s">
        <v>187</v>
      </c>
      <c r="AY31" s="623"/>
      <c r="AZ31" s="623"/>
      <c r="BA31" s="623"/>
      <c r="BB31" s="623"/>
      <c r="BC31" s="623"/>
      <c r="BD31" s="623"/>
      <c r="BE31" s="623"/>
      <c r="BF31" s="624"/>
      <c r="BG31" s="683">
        <v>99.7</v>
      </c>
      <c r="BH31" s="680"/>
      <c r="BI31" s="680"/>
      <c r="BJ31" s="680"/>
      <c r="BK31" s="680"/>
      <c r="BL31" s="680"/>
      <c r="BM31" s="631">
        <v>98.4</v>
      </c>
      <c r="BN31" s="680"/>
      <c r="BO31" s="680"/>
      <c r="BP31" s="680"/>
      <c r="BQ31" s="681"/>
      <c r="BR31" s="683">
        <v>99.6</v>
      </c>
      <c r="BS31" s="680"/>
      <c r="BT31" s="680"/>
      <c r="BU31" s="680"/>
      <c r="BV31" s="680"/>
      <c r="BW31" s="680"/>
      <c r="BX31" s="631">
        <v>98.2</v>
      </c>
      <c r="BY31" s="680"/>
      <c r="BZ31" s="680"/>
      <c r="CA31" s="680"/>
      <c r="CB31" s="681"/>
      <c r="CD31" s="676"/>
      <c r="CE31" s="677"/>
      <c r="CF31" s="633" t="s">
        <v>314</v>
      </c>
      <c r="CG31" s="634"/>
      <c r="CH31" s="634"/>
      <c r="CI31" s="634"/>
      <c r="CJ31" s="634"/>
      <c r="CK31" s="634"/>
      <c r="CL31" s="634"/>
      <c r="CM31" s="634"/>
      <c r="CN31" s="634"/>
      <c r="CO31" s="634"/>
      <c r="CP31" s="634"/>
      <c r="CQ31" s="635"/>
      <c r="CR31" s="636">
        <v>38323</v>
      </c>
      <c r="CS31" s="669"/>
      <c r="CT31" s="669"/>
      <c r="CU31" s="669"/>
      <c r="CV31" s="669"/>
      <c r="CW31" s="669"/>
      <c r="CX31" s="669"/>
      <c r="CY31" s="670"/>
      <c r="CZ31" s="641">
        <v>0.2</v>
      </c>
      <c r="DA31" s="666"/>
      <c r="DB31" s="666"/>
      <c r="DC31" s="671"/>
      <c r="DD31" s="645">
        <v>38323</v>
      </c>
      <c r="DE31" s="669"/>
      <c r="DF31" s="669"/>
      <c r="DG31" s="669"/>
      <c r="DH31" s="669"/>
      <c r="DI31" s="669"/>
      <c r="DJ31" s="669"/>
      <c r="DK31" s="670"/>
      <c r="DL31" s="645">
        <v>38323</v>
      </c>
      <c r="DM31" s="669"/>
      <c r="DN31" s="669"/>
      <c r="DO31" s="669"/>
      <c r="DP31" s="669"/>
      <c r="DQ31" s="669"/>
      <c r="DR31" s="669"/>
      <c r="DS31" s="669"/>
      <c r="DT31" s="669"/>
      <c r="DU31" s="669"/>
      <c r="DV31" s="670"/>
      <c r="DW31" s="641">
        <v>0.4</v>
      </c>
      <c r="DX31" s="666"/>
      <c r="DY31" s="666"/>
      <c r="DZ31" s="666"/>
      <c r="EA31" s="666"/>
      <c r="EB31" s="666"/>
      <c r="EC31" s="667"/>
    </row>
    <row r="32" spans="2:133" ht="11.25" customHeight="1" x14ac:dyDescent="0.15">
      <c r="B32" s="633" t="s">
        <v>315</v>
      </c>
      <c r="C32" s="634"/>
      <c r="D32" s="634"/>
      <c r="E32" s="634"/>
      <c r="F32" s="634"/>
      <c r="G32" s="634"/>
      <c r="H32" s="634"/>
      <c r="I32" s="634"/>
      <c r="J32" s="634"/>
      <c r="K32" s="634"/>
      <c r="L32" s="634"/>
      <c r="M32" s="634"/>
      <c r="N32" s="634"/>
      <c r="O32" s="634"/>
      <c r="P32" s="634"/>
      <c r="Q32" s="635"/>
      <c r="R32" s="636">
        <v>1289376</v>
      </c>
      <c r="S32" s="637"/>
      <c r="T32" s="637"/>
      <c r="U32" s="637"/>
      <c r="V32" s="637"/>
      <c r="W32" s="637"/>
      <c r="X32" s="637"/>
      <c r="Y32" s="638"/>
      <c r="Z32" s="639">
        <v>6.3</v>
      </c>
      <c r="AA32" s="639"/>
      <c r="AB32" s="639"/>
      <c r="AC32" s="639"/>
      <c r="AD32" s="640" t="s">
        <v>258</v>
      </c>
      <c r="AE32" s="640"/>
      <c r="AF32" s="640"/>
      <c r="AG32" s="640"/>
      <c r="AH32" s="640"/>
      <c r="AI32" s="640"/>
      <c r="AJ32" s="640"/>
      <c r="AK32" s="640"/>
      <c r="AL32" s="641" t="s">
        <v>234</v>
      </c>
      <c r="AM32" s="642"/>
      <c r="AN32" s="642"/>
      <c r="AO32" s="643"/>
      <c r="AP32" s="686"/>
      <c r="AQ32" s="687"/>
      <c r="AR32" s="687"/>
      <c r="AS32" s="687"/>
      <c r="AT32" s="691"/>
      <c r="AU32" s="208" t="s">
        <v>316</v>
      </c>
      <c r="AX32" s="633" t="s">
        <v>317</v>
      </c>
      <c r="AY32" s="634"/>
      <c r="AZ32" s="634"/>
      <c r="BA32" s="634"/>
      <c r="BB32" s="634"/>
      <c r="BC32" s="634"/>
      <c r="BD32" s="634"/>
      <c r="BE32" s="634"/>
      <c r="BF32" s="635"/>
      <c r="BG32" s="693">
        <v>99.6</v>
      </c>
      <c r="BH32" s="669"/>
      <c r="BI32" s="669"/>
      <c r="BJ32" s="669"/>
      <c r="BK32" s="669"/>
      <c r="BL32" s="669"/>
      <c r="BM32" s="642">
        <v>98.5</v>
      </c>
      <c r="BN32" s="669"/>
      <c r="BO32" s="669"/>
      <c r="BP32" s="669"/>
      <c r="BQ32" s="682"/>
      <c r="BR32" s="693">
        <v>99.5</v>
      </c>
      <c r="BS32" s="669"/>
      <c r="BT32" s="669"/>
      <c r="BU32" s="669"/>
      <c r="BV32" s="669"/>
      <c r="BW32" s="669"/>
      <c r="BX32" s="642">
        <v>98.3</v>
      </c>
      <c r="BY32" s="669"/>
      <c r="BZ32" s="669"/>
      <c r="CA32" s="669"/>
      <c r="CB32" s="682"/>
      <c r="CD32" s="678"/>
      <c r="CE32" s="679"/>
      <c r="CF32" s="633" t="s">
        <v>318</v>
      </c>
      <c r="CG32" s="634"/>
      <c r="CH32" s="634"/>
      <c r="CI32" s="634"/>
      <c r="CJ32" s="634"/>
      <c r="CK32" s="634"/>
      <c r="CL32" s="634"/>
      <c r="CM32" s="634"/>
      <c r="CN32" s="634"/>
      <c r="CO32" s="634"/>
      <c r="CP32" s="634"/>
      <c r="CQ32" s="635"/>
      <c r="CR32" s="636">
        <v>160</v>
      </c>
      <c r="CS32" s="637"/>
      <c r="CT32" s="637"/>
      <c r="CU32" s="637"/>
      <c r="CV32" s="637"/>
      <c r="CW32" s="637"/>
      <c r="CX32" s="637"/>
      <c r="CY32" s="638"/>
      <c r="CZ32" s="641">
        <v>0</v>
      </c>
      <c r="DA32" s="666"/>
      <c r="DB32" s="666"/>
      <c r="DC32" s="671"/>
      <c r="DD32" s="645">
        <v>160</v>
      </c>
      <c r="DE32" s="637"/>
      <c r="DF32" s="637"/>
      <c r="DG32" s="637"/>
      <c r="DH32" s="637"/>
      <c r="DI32" s="637"/>
      <c r="DJ32" s="637"/>
      <c r="DK32" s="638"/>
      <c r="DL32" s="645">
        <v>160</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319</v>
      </c>
      <c r="C33" s="634"/>
      <c r="D33" s="634"/>
      <c r="E33" s="634"/>
      <c r="F33" s="634"/>
      <c r="G33" s="634"/>
      <c r="H33" s="634"/>
      <c r="I33" s="634"/>
      <c r="J33" s="634"/>
      <c r="K33" s="634"/>
      <c r="L33" s="634"/>
      <c r="M33" s="634"/>
      <c r="N33" s="634"/>
      <c r="O33" s="634"/>
      <c r="P33" s="634"/>
      <c r="Q33" s="635"/>
      <c r="R33" s="636">
        <v>27855</v>
      </c>
      <c r="S33" s="637"/>
      <c r="T33" s="637"/>
      <c r="U33" s="637"/>
      <c r="V33" s="637"/>
      <c r="W33" s="637"/>
      <c r="X33" s="637"/>
      <c r="Y33" s="638"/>
      <c r="Z33" s="639">
        <v>0.1</v>
      </c>
      <c r="AA33" s="639"/>
      <c r="AB33" s="639"/>
      <c r="AC33" s="639"/>
      <c r="AD33" s="640">
        <v>26879</v>
      </c>
      <c r="AE33" s="640"/>
      <c r="AF33" s="640"/>
      <c r="AG33" s="640"/>
      <c r="AH33" s="640"/>
      <c r="AI33" s="640"/>
      <c r="AJ33" s="640"/>
      <c r="AK33" s="640"/>
      <c r="AL33" s="641">
        <v>0.3</v>
      </c>
      <c r="AM33" s="642"/>
      <c r="AN33" s="642"/>
      <c r="AO33" s="643"/>
      <c r="AP33" s="688"/>
      <c r="AQ33" s="689"/>
      <c r="AR33" s="689"/>
      <c r="AS33" s="689"/>
      <c r="AT33" s="692"/>
      <c r="AU33" s="213"/>
      <c r="AV33" s="213"/>
      <c r="AW33" s="213"/>
      <c r="AX33" s="657" t="s">
        <v>320</v>
      </c>
      <c r="AY33" s="658"/>
      <c r="AZ33" s="658"/>
      <c r="BA33" s="658"/>
      <c r="BB33" s="658"/>
      <c r="BC33" s="658"/>
      <c r="BD33" s="658"/>
      <c r="BE33" s="658"/>
      <c r="BF33" s="659"/>
      <c r="BG33" s="694">
        <v>99.7</v>
      </c>
      <c r="BH33" s="695"/>
      <c r="BI33" s="695"/>
      <c r="BJ33" s="695"/>
      <c r="BK33" s="695"/>
      <c r="BL33" s="695"/>
      <c r="BM33" s="696">
        <v>98</v>
      </c>
      <c r="BN33" s="695"/>
      <c r="BO33" s="695"/>
      <c r="BP33" s="695"/>
      <c r="BQ33" s="697"/>
      <c r="BR33" s="694">
        <v>99.7</v>
      </c>
      <c r="BS33" s="695"/>
      <c r="BT33" s="695"/>
      <c r="BU33" s="695"/>
      <c r="BV33" s="695"/>
      <c r="BW33" s="695"/>
      <c r="BX33" s="696">
        <v>97.9</v>
      </c>
      <c r="BY33" s="695"/>
      <c r="BZ33" s="695"/>
      <c r="CA33" s="695"/>
      <c r="CB33" s="697"/>
      <c r="CD33" s="633" t="s">
        <v>321</v>
      </c>
      <c r="CE33" s="634"/>
      <c r="CF33" s="634"/>
      <c r="CG33" s="634"/>
      <c r="CH33" s="634"/>
      <c r="CI33" s="634"/>
      <c r="CJ33" s="634"/>
      <c r="CK33" s="634"/>
      <c r="CL33" s="634"/>
      <c r="CM33" s="634"/>
      <c r="CN33" s="634"/>
      <c r="CO33" s="634"/>
      <c r="CP33" s="634"/>
      <c r="CQ33" s="635"/>
      <c r="CR33" s="636">
        <v>9103074</v>
      </c>
      <c r="CS33" s="669"/>
      <c r="CT33" s="669"/>
      <c r="CU33" s="669"/>
      <c r="CV33" s="669"/>
      <c r="CW33" s="669"/>
      <c r="CX33" s="669"/>
      <c r="CY33" s="670"/>
      <c r="CZ33" s="641">
        <v>46.3</v>
      </c>
      <c r="DA33" s="666"/>
      <c r="DB33" s="666"/>
      <c r="DC33" s="671"/>
      <c r="DD33" s="645">
        <v>4808824</v>
      </c>
      <c r="DE33" s="669"/>
      <c r="DF33" s="669"/>
      <c r="DG33" s="669"/>
      <c r="DH33" s="669"/>
      <c r="DI33" s="669"/>
      <c r="DJ33" s="669"/>
      <c r="DK33" s="670"/>
      <c r="DL33" s="645">
        <v>3679623</v>
      </c>
      <c r="DM33" s="669"/>
      <c r="DN33" s="669"/>
      <c r="DO33" s="669"/>
      <c r="DP33" s="669"/>
      <c r="DQ33" s="669"/>
      <c r="DR33" s="669"/>
      <c r="DS33" s="669"/>
      <c r="DT33" s="669"/>
      <c r="DU33" s="669"/>
      <c r="DV33" s="670"/>
      <c r="DW33" s="641">
        <v>41.6</v>
      </c>
      <c r="DX33" s="666"/>
      <c r="DY33" s="666"/>
      <c r="DZ33" s="666"/>
      <c r="EA33" s="666"/>
      <c r="EB33" s="666"/>
      <c r="EC33" s="667"/>
    </row>
    <row r="34" spans="2:133" ht="11.25" customHeight="1" x14ac:dyDescent="0.15">
      <c r="B34" s="633" t="s">
        <v>322</v>
      </c>
      <c r="C34" s="634"/>
      <c r="D34" s="634"/>
      <c r="E34" s="634"/>
      <c r="F34" s="634"/>
      <c r="G34" s="634"/>
      <c r="H34" s="634"/>
      <c r="I34" s="634"/>
      <c r="J34" s="634"/>
      <c r="K34" s="634"/>
      <c r="L34" s="634"/>
      <c r="M34" s="634"/>
      <c r="N34" s="634"/>
      <c r="O34" s="634"/>
      <c r="P34" s="634"/>
      <c r="Q34" s="635"/>
      <c r="R34" s="636">
        <v>423387</v>
      </c>
      <c r="S34" s="637"/>
      <c r="T34" s="637"/>
      <c r="U34" s="637"/>
      <c r="V34" s="637"/>
      <c r="W34" s="637"/>
      <c r="X34" s="637"/>
      <c r="Y34" s="638"/>
      <c r="Z34" s="639">
        <v>2.1</v>
      </c>
      <c r="AA34" s="639"/>
      <c r="AB34" s="639"/>
      <c r="AC34" s="639"/>
      <c r="AD34" s="640" t="s">
        <v>234</v>
      </c>
      <c r="AE34" s="640"/>
      <c r="AF34" s="640"/>
      <c r="AG34" s="640"/>
      <c r="AH34" s="640"/>
      <c r="AI34" s="640"/>
      <c r="AJ34" s="640"/>
      <c r="AK34" s="640"/>
      <c r="AL34" s="641" t="s">
        <v>234</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323</v>
      </c>
      <c r="CE34" s="634"/>
      <c r="CF34" s="634"/>
      <c r="CG34" s="634"/>
      <c r="CH34" s="634"/>
      <c r="CI34" s="634"/>
      <c r="CJ34" s="634"/>
      <c r="CK34" s="634"/>
      <c r="CL34" s="634"/>
      <c r="CM34" s="634"/>
      <c r="CN34" s="634"/>
      <c r="CO34" s="634"/>
      <c r="CP34" s="634"/>
      <c r="CQ34" s="635"/>
      <c r="CR34" s="636">
        <v>2499574</v>
      </c>
      <c r="CS34" s="637"/>
      <c r="CT34" s="637"/>
      <c r="CU34" s="637"/>
      <c r="CV34" s="637"/>
      <c r="CW34" s="637"/>
      <c r="CX34" s="637"/>
      <c r="CY34" s="638"/>
      <c r="CZ34" s="641">
        <v>12.7</v>
      </c>
      <c r="DA34" s="666"/>
      <c r="DB34" s="666"/>
      <c r="DC34" s="671"/>
      <c r="DD34" s="645">
        <v>1559189</v>
      </c>
      <c r="DE34" s="637"/>
      <c r="DF34" s="637"/>
      <c r="DG34" s="637"/>
      <c r="DH34" s="637"/>
      <c r="DI34" s="637"/>
      <c r="DJ34" s="637"/>
      <c r="DK34" s="638"/>
      <c r="DL34" s="645">
        <v>1218274</v>
      </c>
      <c r="DM34" s="637"/>
      <c r="DN34" s="637"/>
      <c r="DO34" s="637"/>
      <c r="DP34" s="637"/>
      <c r="DQ34" s="637"/>
      <c r="DR34" s="637"/>
      <c r="DS34" s="637"/>
      <c r="DT34" s="637"/>
      <c r="DU34" s="637"/>
      <c r="DV34" s="638"/>
      <c r="DW34" s="641">
        <v>13.8</v>
      </c>
      <c r="DX34" s="666"/>
      <c r="DY34" s="666"/>
      <c r="DZ34" s="666"/>
      <c r="EA34" s="666"/>
      <c r="EB34" s="666"/>
      <c r="EC34" s="667"/>
    </row>
    <row r="35" spans="2:133" ht="11.25" customHeight="1" x14ac:dyDescent="0.15">
      <c r="B35" s="633" t="s">
        <v>324</v>
      </c>
      <c r="C35" s="634"/>
      <c r="D35" s="634"/>
      <c r="E35" s="634"/>
      <c r="F35" s="634"/>
      <c r="G35" s="634"/>
      <c r="H35" s="634"/>
      <c r="I35" s="634"/>
      <c r="J35" s="634"/>
      <c r="K35" s="634"/>
      <c r="L35" s="634"/>
      <c r="M35" s="634"/>
      <c r="N35" s="634"/>
      <c r="O35" s="634"/>
      <c r="P35" s="634"/>
      <c r="Q35" s="635"/>
      <c r="R35" s="636">
        <v>500112</v>
      </c>
      <c r="S35" s="637"/>
      <c r="T35" s="637"/>
      <c r="U35" s="637"/>
      <c r="V35" s="637"/>
      <c r="W35" s="637"/>
      <c r="X35" s="637"/>
      <c r="Y35" s="638"/>
      <c r="Z35" s="639">
        <v>2.5</v>
      </c>
      <c r="AA35" s="639"/>
      <c r="AB35" s="639"/>
      <c r="AC35" s="639"/>
      <c r="AD35" s="640" t="s">
        <v>234</v>
      </c>
      <c r="AE35" s="640"/>
      <c r="AF35" s="640"/>
      <c r="AG35" s="640"/>
      <c r="AH35" s="640"/>
      <c r="AI35" s="640"/>
      <c r="AJ35" s="640"/>
      <c r="AK35" s="640"/>
      <c r="AL35" s="641" t="s">
        <v>258</v>
      </c>
      <c r="AM35" s="642"/>
      <c r="AN35" s="642"/>
      <c r="AO35" s="643"/>
      <c r="AP35" s="216"/>
      <c r="AQ35" s="618" t="s">
        <v>325</v>
      </c>
      <c r="AR35" s="619"/>
      <c r="AS35" s="619"/>
      <c r="AT35" s="619"/>
      <c r="AU35" s="619"/>
      <c r="AV35" s="619"/>
      <c r="AW35" s="619"/>
      <c r="AX35" s="619"/>
      <c r="AY35" s="619"/>
      <c r="AZ35" s="619"/>
      <c r="BA35" s="619"/>
      <c r="BB35" s="619"/>
      <c r="BC35" s="619"/>
      <c r="BD35" s="619"/>
      <c r="BE35" s="619"/>
      <c r="BF35" s="620"/>
      <c r="BG35" s="618" t="s">
        <v>326</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327</v>
      </c>
      <c r="CE35" s="634"/>
      <c r="CF35" s="634"/>
      <c r="CG35" s="634"/>
      <c r="CH35" s="634"/>
      <c r="CI35" s="634"/>
      <c r="CJ35" s="634"/>
      <c r="CK35" s="634"/>
      <c r="CL35" s="634"/>
      <c r="CM35" s="634"/>
      <c r="CN35" s="634"/>
      <c r="CO35" s="634"/>
      <c r="CP35" s="634"/>
      <c r="CQ35" s="635"/>
      <c r="CR35" s="636">
        <v>157608</v>
      </c>
      <c r="CS35" s="669"/>
      <c r="CT35" s="669"/>
      <c r="CU35" s="669"/>
      <c r="CV35" s="669"/>
      <c r="CW35" s="669"/>
      <c r="CX35" s="669"/>
      <c r="CY35" s="670"/>
      <c r="CZ35" s="641">
        <v>0.8</v>
      </c>
      <c r="DA35" s="666"/>
      <c r="DB35" s="666"/>
      <c r="DC35" s="671"/>
      <c r="DD35" s="645">
        <v>138745</v>
      </c>
      <c r="DE35" s="669"/>
      <c r="DF35" s="669"/>
      <c r="DG35" s="669"/>
      <c r="DH35" s="669"/>
      <c r="DI35" s="669"/>
      <c r="DJ35" s="669"/>
      <c r="DK35" s="670"/>
      <c r="DL35" s="645">
        <v>82267</v>
      </c>
      <c r="DM35" s="669"/>
      <c r="DN35" s="669"/>
      <c r="DO35" s="669"/>
      <c r="DP35" s="669"/>
      <c r="DQ35" s="669"/>
      <c r="DR35" s="669"/>
      <c r="DS35" s="669"/>
      <c r="DT35" s="669"/>
      <c r="DU35" s="669"/>
      <c r="DV35" s="670"/>
      <c r="DW35" s="641">
        <v>0.9</v>
      </c>
      <c r="DX35" s="666"/>
      <c r="DY35" s="666"/>
      <c r="DZ35" s="666"/>
      <c r="EA35" s="666"/>
      <c r="EB35" s="666"/>
      <c r="EC35" s="667"/>
    </row>
    <row r="36" spans="2:133" ht="11.25" customHeight="1" x14ac:dyDescent="0.15">
      <c r="B36" s="633" t="s">
        <v>328</v>
      </c>
      <c r="C36" s="634"/>
      <c r="D36" s="634"/>
      <c r="E36" s="634"/>
      <c r="F36" s="634"/>
      <c r="G36" s="634"/>
      <c r="H36" s="634"/>
      <c r="I36" s="634"/>
      <c r="J36" s="634"/>
      <c r="K36" s="634"/>
      <c r="L36" s="634"/>
      <c r="M36" s="634"/>
      <c r="N36" s="634"/>
      <c r="O36" s="634"/>
      <c r="P36" s="634"/>
      <c r="Q36" s="635"/>
      <c r="R36" s="636">
        <v>932695</v>
      </c>
      <c r="S36" s="637"/>
      <c r="T36" s="637"/>
      <c r="U36" s="637"/>
      <c r="V36" s="637"/>
      <c r="W36" s="637"/>
      <c r="X36" s="637"/>
      <c r="Y36" s="638"/>
      <c r="Z36" s="639">
        <v>4.5999999999999996</v>
      </c>
      <c r="AA36" s="639"/>
      <c r="AB36" s="639"/>
      <c r="AC36" s="639"/>
      <c r="AD36" s="640" t="s">
        <v>234</v>
      </c>
      <c r="AE36" s="640"/>
      <c r="AF36" s="640"/>
      <c r="AG36" s="640"/>
      <c r="AH36" s="640"/>
      <c r="AI36" s="640"/>
      <c r="AJ36" s="640"/>
      <c r="AK36" s="640"/>
      <c r="AL36" s="641" t="s">
        <v>130</v>
      </c>
      <c r="AM36" s="642"/>
      <c r="AN36" s="642"/>
      <c r="AO36" s="643"/>
      <c r="AP36" s="216"/>
      <c r="AQ36" s="702" t="s">
        <v>329</v>
      </c>
      <c r="AR36" s="703"/>
      <c r="AS36" s="703"/>
      <c r="AT36" s="703"/>
      <c r="AU36" s="703"/>
      <c r="AV36" s="703"/>
      <c r="AW36" s="703"/>
      <c r="AX36" s="703"/>
      <c r="AY36" s="704"/>
      <c r="AZ36" s="625">
        <v>1996978</v>
      </c>
      <c r="BA36" s="626"/>
      <c r="BB36" s="626"/>
      <c r="BC36" s="626"/>
      <c r="BD36" s="626"/>
      <c r="BE36" s="626"/>
      <c r="BF36" s="698"/>
      <c r="BG36" s="622" t="s">
        <v>330</v>
      </c>
      <c r="BH36" s="623"/>
      <c r="BI36" s="623"/>
      <c r="BJ36" s="623"/>
      <c r="BK36" s="623"/>
      <c r="BL36" s="623"/>
      <c r="BM36" s="623"/>
      <c r="BN36" s="623"/>
      <c r="BO36" s="623"/>
      <c r="BP36" s="623"/>
      <c r="BQ36" s="623"/>
      <c r="BR36" s="623"/>
      <c r="BS36" s="623"/>
      <c r="BT36" s="623"/>
      <c r="BU36" s="624"/>
      <c r="BV36" s="625">
        <v>33476</v>
      </c>
      <c r="BW36" s="626"/>
      <c r="BX36" s="626"/>
      <c r="BY36" s="626"/>
      <c r="BZ36" s="626"/>
      <c r="CA36" s="626"/>
      <c r="CB36" s="698"/>
      <c r="CD36" s="633" t="s">
        <v>331</v>
      </c>
      <c r="CE36" s="634"/>
      <c r="CF36" s="634"/>
      <c r="CG36" s="634"/>
      <c r="CH36" s="634"/>
      <c r="CI36" s="634"/>
      <c r="CJ36" s="634"/>
      <c r="CK36" s="634"/>
      <c r="CL36" s="634"/>
      <c r="CM36" s="634"/>
      <c r="CN36" s="634"/>
      <c r="CO36" s="634"/>
      <c r="CP36" s="634"/>
      <c r="CQ36" s="635"/>
      <c r="CR36" s="636">
        <v>1778019</v>
      </c>
      <c r="CS36" s="637"/>
      <c r="CT36" s="637"/>
      <c r="CU36" s="637"/>
      <c r="CV36" s="637"/>
      <c r="CW36" s="637"/>
      <c r="CX36" s="637"/>
      <c r="CY36" s="638"/>
      <c r="CZ36" s="641">
        <v>9</v>
      </c>
      <c r="DA36" s="666"/>
      <c r="DB36" s="666"/>
      <c r="DC36" s="671"/>
      <c r="DD36" s="645">
        <v>1326623</v>
      </c>
      <c r="DE36" s="637"/>
      <c r="DF36" s="637"/>
      <c r="DG36" s="637"/>
      <c r="DH36" s="637"/>
      <c r="DI36" s="637"/>
      <c r="DJ36" s="637"/>
      <c r="DK36" s="638"/>
      <c r="DL36" s="645">
        <v>786233</v>
      </c>
      <c r="DM36" s="637"/>
      <c r="DN36" s="637"/>
      <c r="DO36" s="637"/>
      <c r="DP36" s="637"/>
      <c r="DQ36" s="637"/>
      <c r="DR36" s="637"/>
      <c r="DS36" s="637"/>
      <c r="DT36" s="637"/>
      <c r="DU36" s="637"/>
      <c r="DV36" s="638"/>
      <c r="DW36" s="641">
        <v>8.9</v>
      </c>
      <c r="DX36" s="666"/>
      <c r="DY36" s="666"/>
      <c r="DZ36" s="666"/>
      <c r="EA36" s="666"/>
      <c r="EB36" s="666"/>
      <c r="EC36" s="667"/>
    </row>
    <row r="37" spans="2:133" ht="11.25" customHeight="1" x14ac:dyDescent="0.15">
      <c r="B37" s="633" t="s">
        <v>332</v>
      </c>
      <c r="C37" s="634"/>
      <c r="D37" s="634"/>
      <c r="E37" s="634"/>
      <c r="F37" s="634"/>
      <c r="G37" s="634"/>
      <c r="H37" s="634"/>
      <c r="I37" s="634"/>
      <c r="J37" s="634"/>
      <c r="K37" s="634"/>
      <c r="L37" s="634"/>
      <c r="M37" s="634"/>
      <c r="N37" s="634"/>
      <c r="O37" s="634"/>
      <c r="P37" s="634"/>
      <c r="Q37" s="635"/>
      <c r="R37" s="636">
        <v>2461410</v>
      </c>
      <c r="S37" s="637"/>
      <c r="T37" s="637"/>
      <c r="U37" s="637"/>
      <c r="V37" s="637"/>
      <c r="W37" s="637"/>
      <c r="X37" s="637"/>
      <c r="Y37" s="638"/>
      <c r="Z37" s="639">
        <v>12.1</v>
      </c>
      <c r="AA37" s="639"/>
      <c r="AB37" s="639"/>
      <c r="AC37" s="639"/>
      <c r="AD37" s="640">
        <v>3039</v>
      </c>
      <c r="AE37" s="640"/>
      <c r="AF37" s="640"/>
      <c r="AG37" s="640"/>
      <c r="AH37" s="640"/>
      <c r="AI37" s="640"/>
      <c r="AJ37" s="640"/>
      <c r="AK37" s="640"/>
      <c r="AL37" s="641">
        <v>0</v>
      </c>
      <c r="AM37" s="642"/>
      <c r="AN37" s="642"/>
      <c r="AO37" s="643"/>
      <c r="AQ37" s="699" t="s">
        <v>333</v>
      </c>
      <c r="AR37" s="700"/>
      <c r="AS37" s="700"/>
      <c r="AT37" s="700"/>
      <c r="AU37" s="700"/>
      <c r="AV37" s="700"/>
      <c r="AW37" s="700"/>
      <c r="AX37" s="700"/>
      <c r="AY37" s="701"/>
      <c r="AZ37" s="636">
        <v>533503</v>
      </c>
      <c r="BA37" s="637"/>
      <c r="BB37" s="637"/>
      <c r="BC37" s="637"/>
      <c r="BD37" s="669"/>
      <c r="BE37" s="669"/>
      <c r="BF37" s="682"/>
      <c r="BG37" s="633" t="s">
        <v>334</v>
      </c>
      <c r="BH37" s="634"/>
      <c r="BI37" s="634"/>
      <c r="BJ37" s="634"/>
      <c r="BK37" s="634"/>
      <c r="BL37" s="634"/>
      <c r="BM37" s="634"/>
      <c r="BN37" s="634"/>
      <c r="BO37" s="634"/>
      <c r="BP37" s="634"/>
      <c r="BQ37" s="634"/>
      <c r="BR37" s="634"/>
      <c r="BS37" s="634"/>
      <c r="BT37" s="634"/>
      <c r="BU37" s="635"/>
      <c r="BV37" s="636">
        <v>-36360</v>
      </c>
      <c r="BW37" s="637"/>
      <c r="BX37" s="637"/>
      <c r="BY37" s="637"/>
      <c r="BZ37" s="637"/>
      <c r="CA37" s="637"/>
      <c r="CB37" s="646"/>
      <c r="CD37" s="633" t="s">
        <v>335</v>
      </c>
      <c r="CE37" s="634"/>
      <c r="CF37" s="634"/>
      <c r="CG37" s="634"/>
      <c r="CH37" s="634"/>
      <c r="CI37" s="634"/>
      <c r="CJ37" s="634"/>
      <c r="CK37" s="634"/>
      <c r="CL37" s="634"/>
      <c r="CM37" s="634"/>
      <c r="CN37" s="634"/>
      <c r="CO37" s="634"/>
      <c r="CP37" s="634"/>
      <c r="CQ37" s="635"/>
      <c r="CR37" s="636">
        <v>538704</v>
      </c>
      <c r="CS37" s="669"/>
      <c r="CT37" s="669"/>
      <c r="CU37" s="669"/>
      <c r="CV37" s="669"/>
      <c r="CW37" s="669"/>
      <c r="CX37" s="669"/>
      <c r="CY37" s="670"/>
      <c r="CZ37" s="641">
        <v>2.7</v>
      </c>
      <c r="DA37" s="666"/>
      <c r="DB37" s="666"/>
      <c r="DC37" s="671"/>
      <c r="DD37" s="645">
        <v>538704</v>
      </c>
      <c r="DE37" s="669"/>
      <c r="DF37" s="669"/>
      <c r="DG37" s="669"/>
      <c r="DH37" s="669"/>
      <c r="DI37" s="669"/>
      <c r="DJ37" s="669"/>
      <c r="DK37" s="670"/>
      <c r="DL37" s="645">
        <v>486197</v>
      </c>
      <c r="DM37" s="669"/>
      <c r="DN37" s="669"/>
      <c r="DO37" s="669"/>
      <c r="DP37" s="669"/>
      <c r="DQ37" s="669"/>
      <c r="DR37" s="669"/>
      <c r="DS37" s="669"/>
      <c r="DT37" s="669"/>
      <c r="DU37" s="669"/>
      <c r="DV37" s="670"/>
      <c r="DW37" s="641">
        <v>5.5</v>
      </c>
      <c r="DX37" s="666"/>
      <c r="DY37" s="666"/>
      <c r="DZ37" s="666"/>
      <c r="EA37" s="666"/>
      <c r="EB37" s="666"/>
      <c r="EC37" s="667"/>
    </row>
    <row r="38" spans="2:133" ht="11.25" customHeight="1" x14ac:dyDescent="0.15">
      <c r="B38" s="633" t="s">
        <v>336</v>
      </c>
      <c r="C38" s="634"/>
      <c r="D38" s="634"/>
      <c r="E38" s="634"/>
      <c r="F38" s="634"/>
      <c r="G38" s="634"/>
      <c r="H38" s="634"/>
      <c r="I38" s="634"/>
      <c r="J38" s="634"/>
      <c r="K38" s="634"/>
      <c r="L38" s="634"/>
      <c r="M38" s="634"/>
      <c r="N38" s="634"/>
      <c r="O38" s="634"/>
      <c r="P38" s="634"/>
      <c r="Q38" s="635"/>
      <c r="R38" s="636">
        <v>662516</v>
      </c>
      <c r="S38" s="637"/>
      <c r="T38" s="637"/>
      <c r="U38" s="637"/>
      <c r="V38" s="637"/>
      <c r="W38" s="637"/>
      <c r="X38" s="637"/>
      <c r="Y38" s="638"/>
      <c r="Z38" s="639">
        <v>3.3</v>
      </c>
      <c r="AA38" s="639"/>
      <c r="AB38" s="639"/>
      <c r="AC38" s="639"/>
      <c r="AD38" s="640" t="s">
        <v>175</v>
      </c>
      <c r="AE38" s="640"/>
      <c r="AF38" s="640"/>
      <c r="AG38" s="640"/>
      <c r="AH38" s="640"/>
      <c r="AI38" s="640"/>
      <c r="AJ38" s="640"/>
      <c r="AK38" s="640"/>
      <c r="AL38" s="641" t="s">
        <v>234</v>
      </c>
      <c r="AM38" s="642"/>
      <c r="AN38" s="642"/>
      <c r="AO38" s="643"/>
      <c r="AQ38" s="699" t="s">
        <v>337</v>
      </c>
      <c r="AR38" s="700"/>
      <c r="AS38" s="700"/>
      <c r="AT38" s="700"/>
      <c r="AU38" s="700"/>
      <c r="AV38" s="700"/>
      <c r="AW38" s="700"/>
      <c r="AX38" s="700"/>
      <c r="AY38" s="701"/>
      <c r="AZ38" s="636" t="s">
        <v>234</v>
      </c>
      <c r="BA38" s="637"/>
      <c r="BB38" s="637"/>
      <c r="BC38" s="637"/>
      <c r="BD38" s="669"/>
      <c r="BE38" s="669"/>
      <c r="BF38" s="682"/>
      <c r="BG38" s="633" t="s">
        <v>338</v>
      </c>
      <c r="BH38" s="634"/>
      <c r="BI38" s="634"/>
      <c r="BJ38" s="634"/>
      <c r="BK38" s="634"/>
      <c r="BL38" s="634"/>
      <c r="BM38" s="634"/>
      <c r="BN38" s="634"/>
      <c r="BO38" s="634"/>
      <c r="BP38" s="634"/>
      <c r="BQ38" s="634"/>
      <c r="BR38" s="634"/>
      <c r="BS38" s="634"/>
      <c r="BT38" s="634"/>
      <c r="BU38" s="635"/>
      <c r="BV38" s="636">
        <v>3930</v>
      </c>
      <c r="BW38" s="637"/>
      <c r="BX38" s="637"/>
      <c r="BY38" s="637"/>
      <c r="BZ38" s="637"/>
      <c r="CA38" s="637"/>
      <c r="CB38" s="646"/>
      <c r="CD38" s="633" t="s">
        <v>339</v>
      </c>
      <c r="CE38" s="634"/>
      <c r="CF38" s="634"/>
      <c r="CG38" s="634"/>
      <c r="CH38" s="634"/>
      <c r="CI38" s="634"/>
      <c r="CJ38" s="634"/>
      <c r="CK38" s="634"/>
      <c r="CL38" s="634"/>
      <c r="CM38" s="634"/>
      <c r="CN38" s="634"/>
      <c r="CO38" s="634"/>
      <c r="CP38" s="634"/>
      <c r="CQ38" s="635"/>
      <c r="CR38" s="636">
        <v>1996978</v>
      </c>
      <c r="CS38" s="637"/>
      <c r="CT38" s="637"/>
      <c r="CU38" s="637"/>
      <c r="CV38" s="637"/>
      <c r="CW38" s="637"/>
      <c r="CX38" s="637"/>
      <c r="CY38" s="638"/>
      <c r="CZ38" s="641">
        <v>10.199999999999999</v>
      </c>
      <c r="DA38" s="666"/>
      <c r="DB38" s="666"/>
      <c r="DC38" s="671"/>
      <c r="DD38" s="645">
        <v>1717060</v>
      </c>
      <c r="DE38" s="637"/>
      <c r="DF38" s="637"/>
      <c r="DG38" s="637"/>
      <c r="DH38" s="637"/>
      <c r="DI38" s="637"/>
      <c r="DJ38" s="637"/>
      <c r="DK38" s="638"/>
      <c r="DL38" s="645">
        <v>1592849</v>
      </c>
      <c r="DM38" s="637"/>
      <c r="DN38" s="637"/>
      <c r="DO38" s="637"/>
      <c r="DP38" s="637"/>
      <c r="DQ38" s="637"/>
      <c r="DR38" s="637"/>
      <c r="DS38" s="637"/>
      <c r="DT38" s="637"/>
      <c r="DU38" s="637"/>
      <c r="DV38" s="638"/>
      <c r="DW38" s="641">
        <v>18</v>
      </c>
      <c r="DX38" s="666"/>
      <c r="DY38" s="666"/>
      <c r="DZ38" s="666"/>
      <c r="EA38" s="666"/>
      <c r="EB38" s="666"/>
      <c r="EC38" s="667"/>
    </row>
    <row r="39" spans="2:133" ht="11.25" customHeight="1" x14ac:dyDescent="0.15">
      <c r="B39" s="633" t="s">
        <v>340</v>
      </c>
      <c r="C39" s="634"/>
      <c r="D39" s="634"/>
      <c r="E39" s="634"/>
      <c r="F39" s="634"/>
      <c r="G39" s="634"/>
      <c r="H39" s="634"/>
      <c r="I39" s="634"/>
      <c r="J39" s="634"/>
      <c r="K39" s="634"/>
      <c r="L39" s="634"/>
      <c r="M39" s="634"/>
      <c r="N39" s="634"/>
      <c r="O39" s="634"/>
      <c r="P39" s="634"/>
      <c r="Q39" s="635"/>
      <c r="R39" s="636" t="s">
        <v>130</v>
      </c>
      <c r="S39" s="637"/>
      <c r="T39" s="637"/>
      <c r="U39" s="637"/>
      <c r="V39" s="637"/>
      <c r="W39" s="637"/>
      <c r="X39" s="637"/>
      <c r="Y39" s="638"/>
      <c r="Z39" s="639" t="s">
        <v>234</v>
      </c>
      <c r="AA39" s="639"/>
      <c r="AB39" s="639"/>
      <c r="AC39" s="639"/>
      <c r="AD39" s="640" t="s">
        <v>234</v>
      </c>
      <c r="AE39" s="640"/>
      <c r="AF39" s="640"/>
      <c r="AG39" s="640"/>
      <c r="AH39" s="640"/>
      <c r="AI39" s="640"/>
      <c r="AJ39" s="640"/>
      <c r="AK39" s="640"/>
      <c r="AL39" s="641" t="s">
        <v>234</v>
      </c>
      <c r="AM39" s="642"/>
      <c r="AN39" s="642"/>
      <c r="AO39" s="643"/>
      <c r="AQ39" s="699" t="s">
        <v>341</v>
      </c>
      <c r="AR39" s="700"/>
      <c r="AS39" s="700"/>
      <c r="AT39" s="700"/>
      <c r="AU39" s="700"/>
      <c r="AV39" s="700"/>
      <c r="AW39" s="700"/>
      <c r="AX39" s="700"/>
      <c r="AY39" s="701"/>
      <c r="AZ39" s="636" t="s">
        <v>234</v>
      </c>
      <c r="BA39" s="637"/>
      <c r="BB39" s="637"/>
      <c r="BC39" s="637"/>
      <c r="BD39" s="669"/>
      <c r="BE39" s="669"/>
      <c r="BF39" s="682"/>
      <c r="BG39" s="633" t="s">
        <v>342</v>
      </c>
      <c r="BH39" s="634"/>
      <c r="BI39" s="634"/>
      <c r="BJ39" s="634"/>
      <c r="BK39" s="634"/>
      <c r="BL39" s="634"/>
      <c r="BM39" s="634"/>
      <c r="BN39" s="634"/>
      <c r="BO39" s="634"/>
      <c r="BP39" s="634"/>
      <c r="BQ39" s="634"/>
      <c r="BR39" s="634"/>
      <c r="BS39" s="634"/>
      <c r="BT39" s="634"/>
      <c r="BU39" s="635"/>
      <c r="BV39" s="636">
        <v>5735</v>
      </c>
      <c r="BW39" s="637"/>
      <c r="BX39" s="637"/>
      <c r="BY39" s="637"/>
      <c r="BZ39" s="637"/>
      <c r="CA39" s="637"/>
      <c r="CB39" s="646"/>
      <c r="CD39" s="633" t="s">
        <v>343</v>
      </c>
      <c r="CE39" s="634"/>
      <c r="CF39" s="634"/>
      <c r="CG39" s="634"/>
      <c r="CH39" s="634"/>
      <c r="CI39" s="634"/>
      <c r="CJ39" s="634"/>
      <c r="CK39" s="634"/>
      <c r="CL39" s="634"/>
      <c r="CM39" s="634"/>
      <c r="CN39" s="634"/>
      <c r="CO39" s="634"/>
      <c r="CP39" s="634"/>
      <c r="CQ39" s="635"/>
      <c r="CR39" s="636">
        <v>483618</v>
      </c>
      <c r="CS39" s="669"/>
      <c r="CT39" s="669"/>
      <c r="CU39" s="669"/>
      <c r="CV39" s="669"/>
      <c r="CW39" s="669"/>
      <c r="CX39" s="669"/>
      <c r="CY39" s="670"/>
      <c r="CZ39" s="641">
        <v>2.5</v>
      </c>
      <c r="DA39" s="666"/>
      <c r="DB39" s="666"/>
      <c r="DC39" s="671"/>
      <c r="DD39" s="645">
        <v>66907</v>
      </c>
      <c r="DE39" s="669"/>
      <c r="DF39" s="669"/>
      <c r="DG39" s="669"/>
      <c r="DH39" s="669"/>
      <c r="DI39" s="669"/>
      <c r="DJ39" s="669"/>
      <c r="DK39" s="670"/>
      <c r="DL39" s="645" t="s">
        <v>234</v>
      </c>
      <c r="DM39" s="669"/>
      <c r="DN39" s="669"/>
      <c r="DO39" s="669"/>
      <c r="DP39" s="669"/>
      <c r="DQ39" s="669"/>
      <c r="DR39" s="669"/>
      <c r="DS39" s="669"/>
      <c r="DT39" s="669"/>
      <c r="DU39" s="669"/>
      <c r="DV39" s="670"/>
      <c r="DW39" s="641" t="s">
        <v>234</v>
      </c>
      <c r="DX39" s="666"/>
      <c r="DY39" s="666"/>
      <c r="DZ39" s="666"/>
      <c r="EA39" s="666"/>
      <c r="EB39" s="666"/>
      <c r="EC39" s="667"/>
    </row>
    <row r="40" spans="2:133" ht="11.25" customHeight="1" x14ac:dyDescent="0.15">
      <c r="B40" s="633" t="s">
        <v>344</v>
      </c>
      <c r="C40" s="634"/>
      <c r="D40" s="634"/>
      <c r="E40" s="634"/>
      <c r="F40" s="634"/>
      <c r="G40" s="634"/>
      <c r="H40" s="634"/>
      <c r="I40" s="634"/>
      <c r="J40" s="634"/>
      <c r="K40" s="634"/>
      <c r="L40" s="634"/>
      <c r="M40" s="634"/>
      <c r="N40" s="634"/>
      <c r="O40" s="634"/>
      <c r="P40" s="634"/>
      <c r="Q40" s="635"/>
      <c r="R40" s="636">
        <v>143916</v>
      </c>
      <c r="S40" s="637"/>
      <c r="T40" s="637"/>
      <c r="U40" s="637"/>
      <c r="V40" s="637"/>
      <c r="W40" s="637"/>
      <c r="X40" s="637"/>
      <c r="Y40" s="638"/>
      <c r="Z40" s="639">
        <v>0.7</v>
      </c>
      <c r="AA40" s="639"/>
      <c r="AB40" s="639"/>
      <c r="AC40" s="639"/>
      <c r="AD40" s="640" t="s">
        <v>130</v>
      </c>
      <c r="AE40" s="640"/>
      <c r="AF40" s="640"/>
      <c r="AG40" s="640"/>
      <c r="AH40" s="640"/>
      <c r="AI40" s="640"/>
      <c r="AJ40" s="640"/>
      <c r="AK40" s="640"/>
      <c r="AL40" s="641" t="s">
        <v>234</v>
      </c>
      <c r="AM40" s="642"/>
      <c r="AN40" s="642"/>
      <c r="AO40" s="643"/>
      <c r="AQ40" s="699" t="s">
        <v>345</v>
      </c>
      <c r="AR40" s="700"/>
      <c r="AS40" s="700"/>
      <c r="AT40" s="700"/>
      <c r="AU40" s="700"/>
      <c r="AV40" s="700"/>
      <c r="AW40" s="700"/>
      <c r="AX40" s="700"/>
      <c r="AY40" s="701"/>
      <c r="AZ40" s="636" t="s">
        <v>234</v>
      </c>
      <c r="BA40" s="637"/>
      <c r="BB40" s="637"/>
      <c r="BC40" s="637"/>
      <c r="BD40" s="669"/>
      <c r="BE40" s="669"/>
      <c r="BF40" s="682"/>
      <c r="BG40" s="686" t="s">
        <v>346</v>
      </c>
      <c r="BH40" s="687"/>
      <c r="BI40" s="687"/>
      <c r="BJ40" s="687"/>
      <c r="BK40" s="687"/>
      <c r="BL40" s="217"/>
      <c r="BM40" s="634" t="s">
        <v>347</v>
      </c>
      <c r="BN40" s="634"/>
      <c r="BO40" s="634"/>
      <c r="BP40" s="634"/>
      <c r="BQ40" s="634"/>
      <c r="BR40" s="634"/>
      <c r="BS40" s="634"/>
      <c r="BT40" s="634"/>
      <c r="BU40" s="635"/>
      <c r="BV40" s="636">
        <v>96</v>
      </c>
      <c r="BW40" s="637"/>
      <c r="BX40" s="637"/>
      <c r="BY40" s="637"/>
      <c r="BZ40" s="637"/>
      <c r="CA40" s="637"/>
      <c r="CB40" s="646"/>
      <c r="CD40" s="633" t="s">
        <v>348</v>
      </c>
      <c r="CE40" s="634"/>
      <c r="CF40" s="634"/>
      <c r="CG40" s="634"/>
      <c r="CH40" s="634"/>
      <c r="CI40" s="634"/>
      <c r="CJ40" s="634"/>
      <c r="CK40" s="634"/>
      <c r="CL40" s="634"/>
      <c r="CM40" s="634"/>
      <c r="CN40" s="634"/>
      <c r="CO40" s="634"/>
      <c r="CP40" s="634"/>
      <c r="CQ40" s="635"/>
      <c r="CR40" s="636">
        <v>2187277</v>
      </c>
      <c r="CS40" s="637"/>
      <c r="CT40" s="637"/>
      <c r="CU40" s="637"/>
      <c r="CV40" s="637"/>
      <c r="CW40" s="637"/>
      <c r="CX40" s="637"/>
      <c r="CY40" s="638"/>
      <c r="CZ40" s="641">
        <v>11.1</v>
      </c>
      <c r="DA40" s="666"/>
      <c r="DB40" s="666"/>
      <c r="DC40" s="671"/>
      <c r="DD40" s="645">
        <v>300</v>
      </c>
      <c r="DE40" s="637"/>
      <c r="DF40" s="637"/>
      <c r="DG40" s="637"/>
      <c r="DH40" s="637"/>
      <c r="DI40" s="637"/>
      <c r="DJ40" s="637"/>
      <c r="DK40" s="638"/>
      <c r="DL40" s="645" t="s">
        <v>130</v>
      </c>
      <c r="DM40" s="637"/>
      <c r="DN40" s="637"/>
      <c r="DO40" s="637"/>
      <c r="DP40" s="637"/>
      <c r="DQ40" s="637"/>
      <c r="DR40" s="637"/>
      <c r="DS40" s="637"/>
      <c r="DT40" s="637"/>
      <c r="DU40" s="637"/>
      <c r="DV40" s="638"/>
      <c r="DW40" s="641" t="s">
        <v>130</v>
      </c>
      <c r="DX40" s="666"/>
      <c r="DY40" s="666"/>
      <c r="DZ40" s="666"/>
      <c r="EA40" s="666"/>
      <c r="EB40" s="666"/>
      <c r="EC40" s="667"/>
    </row>
    <row r="41" spans="2:133" ht="11.25" customHeight="1" x14ac:dyDescent="0.15">
      <c r="B41" s="657" t="s">
        <v>349</v>
      </c>
      <c r="C41" s="658"/>
      <c r="D41" s="658"/>
      <c r="E41" s="658"/>
      <c r="F41" s="658"/>
      <c r="G41" s="658"/>
      <c r="H41" s="658"/>
      <c r="I41" s="658"/>
      <c r="J41" s="658"/>
      <c r="K41" s="658"/>
      <c r="L41" s="658"/>
      <c r="M41" s="658"/>
      <c r="N41" s="658"/>
      <c r="O41" s="658"/>
      <c r="P41" s="658"/>
      <c r="Q41" s="659"/>
      <c r="R41" s="708">
        <v>20333414</v>
      </c>
      <c r="S41" s="709"/>
      <c r="T41" s="709"/>
      <c r="U41" s="709"/>
      <c r="V41" s="709"/>
      <c r="W41" s="709"/>
      <c r="X41" s="709"/>
      <c r="Y41" s="713"/>
      <c r="Z41" s="714">
        <v>100</v>
      </c>
      <c r="AA41" s="714"/>
      <c r="AB41" s="714"/>
      <c r="AC41" s="714"/>
      <c r="AD41" s="715">
        <v>8697347</v>
      </c>
      <c r="AE41" s="715"/>
      <c r="AF41" s="715"/>
      <c r="AG41" s="715"/>
      <c r="AH41" s="715"/>
      <c r="AI41" s="715"/>
      <c r="AJ41" s="715"/>
      <c r="AK41" s="715"/>
      <c r="AL41" s="716">
        <v>100</v>
      </c>
      <c r="AM41" s="696"/>
      <c r="AN41" s="696"/>
      <c r="AO41" s="717"/>
      <c r="AQ41" s="699" t="s">
        <v>350</v>
      </c>
      <c r="AR41" s="700"/>
      <c r="AS41" s="700"/>
      <c r="AT41" s="700"/>
      <c r="AU41" s="700"/>
      <c r="AV41" s="700"/>
      <c r="AW41" s="700"/>
      <c r="AX41" s="700"/>
      <c r="AY41" s="701"/>
      <c r="AZ41" s="636">
        <v>345325</v>
      </c>
      <c r="BA41" s="637"/>
      <c r="BB41" s="637"/>
      <c r="BC41" s="637"/>
      <c r="BD41" s="669"/>
      <c r="BE41" s="669"/>
      <c r="BF41" s="682"/>
      <c r="BG41" s="686"/>
      <c r="BH41" s="687"/>
      <c r="BI41" s="687"/>
      <c r="BJ41" s="687"/>
      <c r="BK41" s="687"/>
      <c r="BL41" s="217"/>
      <c r="BM41" s="634" t="s">
        <v>351</v>
      </c>
      <c r="BN41" s="634"/>
      <c r="BO41" s="634"/>
      <c r="BP41" s="634"/>
      <c r="BQ41" s="634"/>
      <c r="BR41" s="634"/>
      <c r="BS41" s="634"/>
      <c r="BT41" s="634"/>
      <c r="BU41" s="635"/>
      <c r="BV41" s="636" t="s">
        <v>234</v>
      </c>
      <c r="BW41" s="637"/>
      <c r="BX41" s="637"/>
      <c r="BY41" s="637"/>
      <c r="BZ41" s="637"/>
      <c r="CA41" s="637"/>
      <c r="CB41" s="646"/>
      <c r="CD41" s="633" t="s">
        <v>352</v>
      </c>
      <c r="CE41" s="634"/>
      <c r="CF41" s="634"/>
      <c r="CG41" s="634"/>
      <c r="CH41" s="634"/>
      <c r="CI41" s="634"/>
      <c r="CJ41" s="634"/>
      <c r="CK41" s="634"/>
      <c r="CL41" s="634"/>
      <c r="CM41" s="634"/>
      <c r="CN41" s="634"/>
      <c r="CO41" s="634"/>
      <c r="CP41" s="634"/>
      <c r="CQ41" s="635"/>
      <c r="CR41" s="636" t="s">
        <v>175</v>
      </c>
      <c r="CS41" s="669"/>
      <c r="CT41" s="669"/>
      <c r="CU41" s="669"/>
      <c r="CV41" s="669"/>
      <c r="CW41" s="669"/>
      <c r="CX41" s="669"/>
      <c r="CY41" s="670"/>
      <c r="CZ41" s="641" t="s">
        <v>175</v>
      </c>
      <c r="DA41" s="666"/>
      <c r="DB41" s="666"/>
      <c r="DC41" s="671"/>
      <c r="DD41" s="645" t="s">
        <v>258</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353</v>
      </c>
      <c r="AR42" s="706"/>
      <c r="AS42" s="706"/>
      <c r="AT42" s="706"/>
      <c r="AU42" s="706"/>
      <c r="AV42" s="706"/>
      <c r="AW42" s="706"/>
      <c r="AX42" s="706"/>
      <c r="AY42" s="707"/>
      <c r="AZ42" s="708">
        <v>1118150</v>
      </c>
      <c r="BA42" s="709"/>
      <c r="BB42" s="709"/>
      <c r="BC42" s="709"/>
      <c r="BD42" s="695"/>
      <c r="BE42" s="695"/>
      <c r="BF42" s="697"/>
      <c r="BG42" s="688"/>
      <c r="BH42" s="689"/>
      <c r="BI42" s="689"/>
      <c r="BJ42" s="689"/>
      <c r="BK42" s="689"/>
      <c r="BL42" s="218"/>
      <c r="BM42" s="658" t="s">
        <v>354</v>
      </c>
      <c r="BN42" s="658"/>
      <c r="BO42" s="658"/>
      <c r="BP42" s="658"/>
      <c r="BQ42" s="658"/>
      <c r="BR42" s="658"/>
      <c r="BS42" s="658"/>
      <c r="BT42" s="658"/>
      <c r="BU42" s="659"/>
      <c r="BV42" s="708">
        <v>409</v>
      </c>
      <c r="BW42" s="709"/>
      <c r="BX42" s="709"/>
      <c r="BY42" s="709"/>
      <c r="BZ42" s="709"/>
      <c r="CA42" s="709"/>
      <c r="CB42" s="718"/>
      <c r="CD42" s="633" t="s">
        <v>355</v>
      </c>
      <c r="CE42" s="634"/>
      <c r="CF42" s="634"/>
      <c r="CG42" s="634"/>
      <c r="CH42" s="634"/>
      <c r="CI42" s="634"/>
      <c r="CJ42" s="634"/>
      <c r="CK42" s="634"/>
      <c r="CL42" s="634"/>
      <c r="CM42" s="634"/>
      <c r="CN42" s="634"/>
      <c r="CO42" s="634"/>
      <c r="CP42" s="634"/>
      <c r="CQ42" s="635"/>
      <c r="CR42" s="636">
        <v>2696681</v>
      </c>
      <c r="CS42" s="669"/>
      <c r="CT42" s="669"/>
      <c r="CU42" s="669"/>
      <c r="CV42" s="669"/>
      <c r="CW42" s="669"/>
      <c r="CX42" s="669"/>
      <c r="CY42" s="670"/>
      <c r="CZ42" s="641">
        <v>13.7</v>
      </c>
      <c r="DA42" s="666"/>
      <c r="DB42" s="666"/>
      <c r="DC42" s="671"/>
      <c r="DD42" s="645">
        <v>462979</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356</v>
      </c>
      <c r="CD43" s="633" t="s">
        <v>357</v>
      </c>
      <c r="CE43" s="634"/>
      <c r="CF43" s="634"/>
      <c r="CG43" s="634"/>
      <c r="CH43" s="634"/>
      <c r="CI43" s="634"/>
      <c r="CJ43" s="634"/>
      <c r="CK43" s="634"/>
      <c r="CL43" s="634"/>
      <c r="CM43" s="634"/>
      <c r="CN43" s="634"/>
      <c r="CO43" s="634"/>
      <c r="CP43" s="634"/>
      <c r="CQ43" s="635"/>
      <c r="CR43" s="636">
        <v>39148</v>
      </c>
      <c r="CS43" s="669"/>
      <c r="CT43" s="669"/>
      <c r="CU43" s="669"/>
      <c r="CV43" s="669"/>
      <c r="CW43" s="669"/>
      <c r="CX43" s="669"/>
      <c r="CY43" s="670"/>
      <c r="CZ43" s="641">
        <v>0.2</v>
      </c>
      <c r="DA43" s="666"/>
      <c r="DB43" s="666"/>
      <c r="DC43" s="671"/>
      <c r="DD43" s="645">
        <v>39148</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358</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305</v>
      </c>
      <c r="CE44" s="675"/>
      <c r="CF44" s="633" t="s">
        <v>359</v>
      </c>
      <c r="CG44" s="634"/>
      <c r="CH44" s="634"/>
      <c r="CI44" s="634"/>
      <c r="CJ44" s="634"/>
      <c r="CK44" s="634"/>
      <c r="CL44" s="634"/>
      <c r="CM44" s="634"/>
      <c r="CN44" s="634"/>
      <c r="CO44" s="634"/>
      <c r="CP44" s="634"/>
      <c r="CQ44" s="635"/>
      <c r="CR44" s="636">
        <v>2696681</v>
      </c>
      <c r="CS44" s="637"/>
      <c r="CT44" s="637"/>
      <c r="CU44" s="637"/>
      <c r="CV44" s="637"/>
      <c r="CW44" s="637"/>
      <c r="CX44" s="637"/>
      <c r="CY44" s="638"/>
      <c r="CZ44" s="641">
        <v>13.7</v>
      </c>
      <c r="DA44" s="642"/>
      <c r="DB44" s="642"/>
      <c r="DC44" s="648"/>
      <c r="DD44" s="645">
        <v>462979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360</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361</v>
      </c>
      <c r="CG45" s="634"/>
      <c r="CH45" s="634"/>
      <c r="CI45" s="634"/>
      <c r="CJ45" s="634"/>
      <c r="CK45" s="634"/>
      <c r="CL45" s="634"/>
      <c r="CM45" s="634"/>
      <c r="CN45" s="634"/>
      <c r="CO45" s="634"/>
      <c r="CP45" s="634"/>
      <c r="CQ45" s="635"/>
      <c r="CR45" s="636">
        <v>1703496</v>
      </c>
      <c r="CS45" s="669"/>
      <c r="CT45" s="669"/>
      <c r="CU45" s="669"/>
      <c r="CV45" s="669"/>
      <c r="CW45" s="669"/>
      <c r="CX45" s="669"/>
      <c r="CY45" s="670"/>
      <c r="CZ45" s="641">
        <v>8.6999999999999993</v>
      </c>
      <c r="DA45" s="666"/>
      <c r="DB45" s="666"/>
      <c r="DC45" s="671"/>
      <c r="DD45" s="645">
        <v>95319</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6"/>
      <c r="CE46" s="677"/>
      <c r="CF46" s="633" t="s">
        <v>362</v>
      </c>
      <c r="CG46" s="634"/>
      <c r="CH46" s="634"/>
      <c r="CI46" s="634"/>
      <c r="CJ46" s="634"/>
      <c r="CK46" s="634"/>
      <c r="CL46" s="634"/>
      <c r="CM46" s="634"/>
      <c r="CN46" s="634"/>
      <c r="CO46" s="634"/>
      <c r="CP46" s="634"/>
      <c r="CQ46" s="635"/>
      <c r="CR46" s="636">
        <v>993185</v>
      </c>
      <c r="CS46" s="637"/>
      <c r="CT46" s="637"/>
      <c r="CU46" s="637"/>
      <c r="CV46" s="637"/>
      <c r="CW46" s="637"/>
      <c r="CX46" s="637"/>
      <c r="CY46" s="638"/>
      <c r="CZ46" s="641">
        <v>5.0999999999999996</v>
      </c>
      <c r="DA46" s="642"/>
      <c r="DB46" s="642"/>
      <c r="DC46" s="648"/>
      <c r="DD46" s="645">
        <v>367660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6"/>
      <c r="CE47" s="677"/>
      <c r="CF47" s="633" t="s">
        <v>363</v>
      </c>
      <c r="CG47" s="634"/>
      <c r="CH47" s="634"/>
      <c r="CI47" s="634"/>
      <c r="CJ47" s="634"/>
      <c r="CK47" s="634"/>
      <c r="CL47" s="634"/>
      <c r="CM47" s="634"/>
      <c r="CN47" s="634"/>
      <c r="CO47" s="634"/>
      <c r="CP47" s="634"/>
      <c r="CQ47" s="635"/>
      <c r="CR47" s="636" t="s">
        <v>258</v>
      </c>
      <c r="CS47" s="669"/>
      <c r="CT47" s="669"/>
      <c r="CU47" s="669"/>
      <c r="CV47" s="669"/>
      <c r="CW47" s="669"/>
      <c r="CX47" s="669"/>
      <c r="CY47" s="670"/>
      <c r="CZ47" s="641" t="s">
        <v>234</v>
      </c>
      <c r="DA47" s="666"/>
      <c r="DB47" s="666"/>
      <c r="DC47" s="671"/>
      <c r="DD47" s="645" t="s">
        <v>258</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8"/>
      <c r="CE48" s="679"/>
      <c r="CF48" s="633" t="s">
        <v>364</v>
      </c>
      <c r="CG48" s="634"/>
      <c r="CH48" s="634"/>
      <c r="CI48" s="634"/>
      <c r="CJ48" s="634"/>
      <c r="CK48" s="634"/>
      <c r="CL48" s="634"/>
      <c r="CM48" s="634"/>
      <c r="CN48" s="634"/>
      <c r="CO48" s="634"/>
      <c r="CP48" s="634"/>
      <c r="CQ48" s="635"/>
      <c r="CR48" s="636" t="s">
        <v>258</v>
      </c>
      <c r="CS48" s="637"/>
      <c r="CT48" s="637"/>
      <c r="CU48" s="637"/>
      <c r="CV48" s="637"/>
      <c r="CW48" s="637"/>
      <c r="CX48" s="637"/>
      <c r="CY48" s="638"/>
      <c r="CZ48" s="641" t="s">
        <v>258</v>
      </c>
      <c r="DA48" s="642"/>
      <c r="DB48" s="642"/>
      <c r="DC48" s="648"/>
      <c r="DD48" s="645" t="s">
        <v>258</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365</v>
      </c>
      <c r="CE49" s="658"/>
      <c r="CF49" s="658"/>
      <c r="CG49" s="658"/>
      <c r="CH49" s="658"/>
      <c r="CI49" s="658"/>
      <c r="CJ49" s="658"/>
      <c r="CK49" s="658"/>
      <c r="CL49" s="658"/>
      <c r="CM49" s="658"/>
      <c r="CN49" s="658"/>
      <c r="CO49" s="658"/>
      <c r="CP49" s="658"/>
      <c r="CQ49" s="659"/>
      <c r="CR49" s="708">
        <v>19665830</v>
      </c>
      <c r="CS49" s="695"/>
      <c r="CT49" s="695"/>
      <c r="CU49" s="695"/>
      <c r="CV49" s="695"/>
      <c r="CW49" s="695"/>
      <c r="CX49" s="695"/>
      <c r="CY49" s="724"/>
      <c r="CZ49" s="716">
        <v>100</v>
      </c>
      <c r="DA49" s="725"/>
      <c r="DB49" s="725"/>
      <c r="DC49" s="726"/>
      <c r="DD49" s="727">
        <v>9722941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ejvPewH4VZ4Ae8PSeirgiwm2exqE5yxyc9X6zf/a1fouNra4R7keTnRcjTMntonu9ee8tQ4KtdSo3CIqFZOMvQ==" saltValue="UsNaZe5XKa1vMcKdw7JyS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8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366</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367</v>
      </c>
      <c r="DK2" s="736"/>
      <c r="DL2" s="736"/>
      <c r="DM2" s="736"/>
      <c r="DN2" s="736"/>
      <c r="DO2" s="737"/>
      <c r="DP2" s="222"/>
      <c r="DQ2" s="735" t="s">
        <v>368</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369</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370</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371</v>
      </c>
      <c r="B5" s="741"/>
      <c r="C5" s="741"/>
      <c r="D5" s="741"/>
      <c r="E5" s="741"/>
      <c r="F5" s="741"/>
      <c r="G5" s="741"/>
      <c r="H5" s="741"/>
      <c r="I5" s="741"/>
      <c r="J5" s="741"/>
      <c r="K5" s="741"/>
      <c r="L5" s="741"/>
      <c r="M5" s="741"/>
      <c r="N5" s="741"/>
      <c r="O5" s="741"/>
      <c r="P5" s="742"/>
      <c r="Q5" s="746" t="s">
        <v>372</v>
      </c>
      <c r="R5" s="747"/>
      <c r="S5" s="747"/>
      <c r="T5" s="747"/>
      <c r="U5" s="748"/>
      <c r="V5" s="746" t="s">
        <v>373</v>
      </c>
      <c r="W5" s="747"/>
      <c r="X5" s="747"/>
      <c r="Y5" s="747"/>
      <c r="Z5" s="748"/>
      <c r="AA5" s="746" t="s">
        <v>374</v>
      </c>
      <c r="AB5" s="747"/>
      <c r="AC5" s="747"/>
      <c r="AD5" s="747"/>
      <c r="AE5" s="747"/>
      <c r="AF5" s="752" t="s">
        <v>375</v>
      </c>
      <c r="AG5" s="747"/>
      <c r="AH5" s="747"/>
      <c r="AI5" s="747"/>
      <c r="AJ5" s="753"/>
      <c r="AK5" s="747" t="s">
        <v>376</v>
      </c>
      <c r="AL5" s="747"/>
      <c r="AM5" s="747"/>
      <c r="AN5" s="747"/>
      <c r="AO5" s="748"/>
      <c r="AP5" s="746" t="s">
        <v>377</v>
      </c>
      <c r="AQ5" s="747"/>
      <c r="AR5" s="747"/>
      <c r="AS5" s="747"/>
      <c r="AT5" s="748"/>
      <c r="AU5" s="746" t="s">
        <v>378</v>
      </c>
      <c r="AV5" s="747"/>
      <c r="AW5" s="747"/>
      <c r="AX5" s="747"/>
      <c r="AY5" s="753"/>
      <c r="AZ5" s="226"/>
      <c r="BA5" s="226"/>
      <c r="BB5" s="226"/>
      <c r="BC5" s="226"/>
      <c r="BD5" s="226"/>
      <c r="BE5" s="227"/>
      <c r="BF5" s="227"/>
      <c r="BG5" s="227"/>
      <c r="BH5" s="227"/>
      <c r="BI5" s="227"/>
      <c r="BJ5" s="227"/>
      <c r="BK5" s="227"/>
      <c r="BL5" s="227"/>
      <c r="BM5" s="227"/>
      <c r="BN5" s="227"/>
      <c r="BO5" s="227"/>
      <c r="BP5" s="227"/>
      <c r="BQ5" s="740" t="s">
        <v>379</v>
      </c>
      <c r="BR5" s="741"/>
      <c r="BS5" s="741"/>
      <c r="BT5" s="741"/>
      <c r="BU5" s="741"/>
      <c r="BV5" s="741"/>
      <c r="BW5" s="741"/>
      <c r="BX5" s="741"/>
      <c r="BY5" s="741"/>
      <c r="BZ5" s="741"/>
      <c r="CA5" s="741"/>
      <c r="CB5" s="741"/>
      <c r="CC5" s="741"/>
      <c r="CD5" s="741"/>
      <c r="CE5" s="741"/>
      <c r="CF5" s="741"/>
      <c r="CG5" s="742"/>
      <c r="CH5" s="746" t="s">
        <v>380</v>
      </c>
      <c r="CI5" s="747"/>
      <c r="CJ5" s="747"/>
      <c r="CK5" s="747"/>
      <c r="CL5" s="748"/>
      <c r="CM5" s="746" t="s">
        <v>381</v>
      </c>
      <c r="CN5" s="747"/>
      <c r="CO5" s="747"/>
      <c r="CP5" s="747"/>
      <c r="CQ5" s="748"/>
      <c r="CR5" s="746" t="s">
        <v>382</v>
      </c>
      <c r="CS5" s="747"/>
      <c r="CT5" s="747"/>
      <c r="CU5" s="747"/>
      <c r="CV5" s="748"/>
      <c r="CW5" s="746" t="s">
        <v>383</v>
      </c>
      <c r="CX5" s="747"/>
      <c r="CY5" s="747"/>
      <c r="CZ5" s="747"/>
      <c r="DA5" s="748"/>
      <c r="DB5" s="746" t="s">
        <v>384</v>
      </c>
      <c r="DC5" s="747"/>
      <c r="DD5" s="747"/>
      <c r="DE5" s="747"/>
      <c r="DF5" s="748"/>
      <c r="DG5" s="776" t="s">
        <v>385</v>
      </c>
      <c r="DH5" s="777"/>
      <c r="DI5" s="777"/>
      <c r="DJ5" s="777"/>
      <c r="DK5" s="778"/>
      <c r="DL5" s="776" t="s">
        <v>386</v>
      </c>
      <c r="DM5" s="777"/>
      <c r="DN5" s="777"/>
      <c r="DO5" s="777"/>
      <c r="DP5" s="778"/>
      <c r="DQ5" s="746" t="s">
        <v>387</v>
      </c>
      <c r="DR5" s="747"/>
      <c r="DS5" s="747"/>
      <c r="DT5" s="747"/>
      <c r="DU5" s="748"/>
      <c r="DV5" s="746" t="s">
        <v>378</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388</v>
      </c>
      <c r="C7" s="763"/>
      <c r="D7" s="763"/>
      <c r="E7" s="763"/>
      <c r="F7" s="763"/>
      <c r="G7" s="763"/>
      <c r="H7" s="763"/>
      <c r="I7" s="763"/>
      <c r="J7" s="763"/>
      <c r="K7" s="763"/>
      <c r="L7" s="763"/>
      <c r="M7" s="763"/>
      <c r="N7" s="763"/>
      <c r="O7" s="763"/>
      <c r="P7" s="764"/>
      <c r="Q7" s="765">
        <v>20351</v>
      </c>
      <c r="R7" s="766"/>
      <c r="S7" s="766"/>
      <c r="T7" s="766"/>
      <c r="U7" s="766"/>
      <c r="V7" s="766">
        <v>19683</v>
      </c>
      <c r="W7" s="766"/>
      <c r="X7" s="766"/>
      <c r="Y7" s="766"/>
      <c r="Z7" s="766"/>
      <c r="AA7" s="766">
        <v>668</v>
      </c>
      <c r="AB7" s="766"/>
      <c r="AC7" s="766"/>
      <c r="AD7" s="766"/>
      <c r="AE7" s="767"/>
      <c r="AF7" s="768">
        <v>521</v>
      </c>
      <c r="AG7" s="769"/>
      <c r="AH7" s="769"/>
      <c r="AI7" s="769"/>
      <c r="AJ7" s="770"/>
      <c r="AK7" s="771" t="s">
        <v>519</v>
      </c>
      <c r="AL7" s="772"/>
      <c r="AM7" s="772"/>
      <c r="AN7" s="772"/>
      <c r="AO7" s="772"/>
      <c r="AP7" s="772">
        <v>11813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588</v>
      </c>
      <c r="BT7" s="760"/>
      <c r="BU7" s="760"/>
      <c r="BV7" s="760"/>
      <c r="BW7" s="760"/>
      <c r="BX7" s="760"/>
      <c r="BY7" s="760"/>
      <c r="BZ7" s="760"/>
      <c r="CA7" s="760"/>
      <c r="CB7" s="760"/>
      <c r="CC7" s="760"/>
      <c r="CD7" s="760"/>
      <c r="CE7" s="760"/>
      <c r="CF7" s="760"/>
      <c r="CG7" s="775"/>
      <c r="CH7" s="756">
        <v>13</v>
      </c>
      <c r="CI7" s="757"/>
      <c r="CJ7" s="757"/>
      <c r="CK7" s="757"/>
      <c r="CL7" s="758"/>
      <c r="CM7" s="756">
        <v>523</v>
      </c>
      <c r="CN7" s="757"/>
      <c r="CO7" s="757"/>
      <c r="CP7" s="757"/>
      <c r="CQ7" s="758"/>
      <c r="CR7" s="756">
        <v>3</v>
      </c>
      <c r="CS7" s="757"/>
      <c r="CT7" s="757"/>
      <c r="CU7" s="757"/>
      <c r="CV7" s="758"/>
      <c r="CW7" s="756" t="s">
        <v>519</v>
      </c>
      <c r="CX7" s="757"/>
      <c r="CY7" s="757"/>
      <c r="CZ7" s="757"/>
      <c r="DA7" s="758"/>
      <c r="DB7" s="756">
        <v>2830</v>
      </c>
      <c r="DC7" s="757"/>
      <c r="DD7" s="757"/>
      <c r="DE7" s="757"/>
      <c r="DF7" s="758"/>
      <c r="DG7" s="756" t="s">
        <v>519</v>
      </c>
      <c r="DH7" s="757"/>
      <c r="DI7" s="757"/>
      <c r="DJ7" s="757"/>
      <c r="DK7" s="758"/>
      <c r="DL7" s="756" t="s">
        <v>519</v>
      </c>
      <c r="DM7" s="757"/>
      <c r="DN7" s="757"/>
      <c r="DO7" s="757"/>
      <c r="DP7" s="758"/>
      <c r="DQ7" s="756">
        <v>1477</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589</v>
      </c>
      <c r="BT8" s="787"/>
      <c r="BU8" s="787"/>
      <c r="BV8" s="787"/>
      <c r="BW8" s="787"/>
      <c r="BX8" s="787"/>
      <c r="BY8" s="787"/>
      <c r="BZ8" s="787"/>
      <c r="CA8" s="787"/>
      <c r="CB8" s="787"/>
      <c r="CC8" s="787"/>
      <c r="CD8" s="787"/>
      <c r="CE8" s="787"/>
      <c r="CF8" s="787"/>
      <c r="CG8" s="788"/>
      <c r="CH8" s="789">
        <v>2</v>
      </c>
      <c r="CI8" s="790"/>
      <c r="CJ8" s="790"/>
      <c r="CK8" s="790"/>
      <c r="CL8" s="791"/>
      <c r="CM8" s="789">
        <v>8</v>
      </c>
      <c r="CN8" s="790"/>
      <c r="CO8" s="790"/>
      <c r="CP8" s="790"/>
      <c r="CQ8" s="791"/>
      <c r="CR8" s="789">
        <v>2</v>
      </c>
      <c r="CS8" s="790"/>
      <c r="CT8" s="790"/>
      <c r="CU8" s="790"/>
      <c r="CV8" s="791"/>
      <c r="CW8" s="789" t="s">
        <v>519</v>
      </c>
      <c r="CX8" s="790"/>
      <c r="CY8" s="790"/>
      <c r="CZ8" s="790"/>
      <c r="DA8" s="791"/>
      <c r="DB8" s="789" t="s">
        <v>519</v>
      </c>
      <c r="DC8" s="790"/>
      <c r="DD8" s="790"/>
      <c r="DE8" s="790"/>
      <c r="DF8" s="791"/>
      <c r="DG8" s="789" t="s">
        <v>519</v>
      </c>
      <c r="DH8" s="790"/>
      <c r="DI8" s="790"/>
      <c r="DJ8" s="790"/>
      <c r="DK8" s="791"/>
      <c r="DL8" s="789" t="s">
        <v>519</v>
      </c>
      <c r="DM8" s="790"/>
      <c r="DN8" s="790"/>
      <c r="DO8" s="790"/>
      <c r="DP8" s="791"/>
      <c r="DQ8" s="789" t="s">
        <v>519</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590</v>
      </c>
      <c r="BT9" s="787"/>
      <c r="BU9" s="787"/>
      <c r="BV9" s="787"/>
      <c r="BW9" s="787"/>
      <c r="BX9" s="787"/>
      <c r="BY9" s="787"/>
      <c r="BZ9" s="787"/>
      <c r="CA9" s="787"/>
      <c r="CB9" s="787"/>
      <c r="CC9" s="787"/>
      <c r="CD9" s="787"/>
      <c r="CE9" s="787"/>
      <c r="CF9" s="787"/>
      <c r="CG9" s="788"/>
      <c r="CH9" s="789">
        <v>1</v>
      </c>
      <c r="CI9" s="790"/>
      <c r="CJ9" s="790"/>
      <c r="CK9" s="790"/>
      <c r="CL9" s="791"/>
      <c r="CM9" s="789">
        <v>32</v>
      </c>
      <c r="CN9" s="790"/>
      <c r="CO9" s="790"/>
      <c r="CP9" s="790"/>
      <c r="CQ9" s="791"/>
      <c r="CR9" s="789">
        <v>3</v>
      </c>
      <c r="CS9" s="790"/>
      <c r="CT9" s="790"/>
      <c r="CU9" s="790"/>
      <c r="CV9" s="791"/>
      <c r="CW9" s="789" t="s">
        <v>519</v>
      </c>
      <c r="CX9" s="790"/>
      <c r="CY9" s="790"/>
      <c r="CZ9" s="790"/>
      <c r="DA9" s="791"/>
      <c r="DB9" s="789" t="s">
        <v>519</v>
      </c>
      <c r="DC9" s="790"/>
      <c r="DD9" s="790"/>
      <c r="DE9" s="790"/>
      <c r="DF9" s="791"/>
      <c r="DG9" s="789" t="s">
        <v>519</v>
      </c>
      <c r="DH9" s="790"/>
      <c r="DI9" s="790"/>
      <c r="DJ9" s="790"/>
      <c r="DK9" s="791"/>
      <c r="DL9" s="789" t="s">
        <v>519</v>
      </c>
      <c r="DM9" s="790"/>
      <c r="DN9" s="790"/>
      <c r="DO9" s="790"/>
      <c r="DP9" s="791"/>
      <c r="DQ9" s="789" t="s">
        <v>519</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591</v>
      </c>
      <c r="BT10" s="787"/>
      <c r="BU10" s="787"/>
      <c r="BV10" s="787"/>
      <c r="BW10" s="787"/>
      <c r="BX10" s="787"/>
      <c r="BY10" s="787"/>
      <c r="BZ10" s="787"/>
      <c r="CA10" s="787"/>
      <c r="CB10" s="787"/>
      <c r="CC10" s="787"/>
      <c r="CD10" s="787"/>
      <c r="CE10" s="787"/>
      <c r="CF10" s="787"/>
      <c r="CG10" s="788"/>
      <c r="CH10" s="789">
        <v>963</v>
      </c>
      <c r="CI10" s="790"/>
      <c r="CJ10" s="790"/>
      <c r="CK10" s="790"/>
      <c r="CL10" s="791"/>
      <c r="CM10" s="789">
        <v>16795</v>
      </c>
      <c r="CN10" s="790"/>
      <c r="CO10" s="790"/>
      <c r="CP10" s="790"/>
      <c r="CQ10" s="791"/>
      <c r="CR10" s="789">
        <v>34</v>
      </c>
      <c r="CS10" s="790"/>
      <c r="CT10" s="790"/>
      <c r="CU10" s="790"/>
      <c r="CV10" s="791"/>
      <c r="CW10" s="789" t="s">
        <v>519</v>
      </c>
      <c r="CX10" s="790"/>
      <c r="CY10" s="790"/>
      <c r="CZ10" s="790"/>
      <c r="DA10" s="791"/>
      <c r="DB10" s="789" t="s">
        <v>519</v>
      </c>
      <c r="DC10" s="790"/>
      <c r="DD10" s="790"/>
      <c r="DE10" s="790"/>
      <c r="DF10" s="791"/>
      <c r="DG10" s="789" t="s">
        <v>519</v>
      </c>
      <c r="DH10" s="790"/>
      <c r="DI10" s="790"/>
      <c r="DJ10" s="790"/>
      <c r="DK10" s="791"/>
      <c r="DL10" s="789" t="s">
        <v>519</v>
      </c>
      <c r="DM10" s="790"/>
      <c r="DN10" s="790"/>
      <c r="DO10" s="790"/>
      <c r="DP10" s="791"/>
      <c r="DQ10" s="789" t="s">
        <v>519</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389</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390</v>
      </c>
      <c r="B23" s="802" t="s">
        <v>391</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521</v>
      </c>
      <c r="AG23" s="806"/>
      <c r="AH23" s="806"/>
      <c r="AI23" s="806"/>
      <c r="AJ23" s="809"/>
      <c r="AK23" s="810"/>
      <c r="AL23" s="811"/>
      <c r="AM23" s="811"/>
      <c r="AN23" s="811"/>
      <c r="AO23" s="811"/>
      <c r="AP23" s="806"/>
      <c r="AQ23" s="806"/>
      <c r="AR23" s="806"/>
      <c r="AS23" s="806"/>
      <c r="AT23" s="806"/>
      <c r="AU23" s="822"/>
      <c r="AV23" s="822"/>
      <c r="AW23" s="822"/>
      <c r="AX23" s="822"/>
      <c r="AY23" s="823"/>
      <c r="AZ23" s="824" t="s">
        <v>392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393</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394</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371</v>
      </c>
      <c r="B26" s="741"/>
      <c r="C26" s="741"/>
      <c r="D26" s="741"/>
      <c r="E26" s="741"/>
      <c r="F26" s="741"/>
      <c r="G26" s="741"/>
      <c r="H26" s="741"/>
      <c r="I26" s="741"/>
      <c r="J26" s="741"/>
      <c r="K26" s="741"/>
      <c r="L26" s="741"/>
      <c r="M26" s="741"/>
      <c r="N26" s="741"/>
      <c r="O26" s="741"/>
      <c r="P26" s="742"/>
      <c r="Q26" s="746" t="s">
        <v>395</v>
      </c>
      <c r="R26" s="747"/>
      <c r="S26" s="747"/>
      <c r="T26" s="747"/>
      <c r="U26" s="748"/>
      <c r="V26" s="746" t="s">
        <v>396</v>
      </c>
      <c r="W26" s="747"/>
      <c r="X26" s="747"/>
      <c r="Y26" s="747"/>
      <c r="Z26" s="748"/>
      <c r="AA26" s="746" t="s">
        <v>397</v>
      </c>
      <c r="AB26" s="747"/>
      <c r="AC26" s="747"/>
      <c r="AD26" s="747"/>
      <c r="AE26" s="747"/>
      <c r="AF26" s="827" t="s">
        <v>398</v>
      </c>
      <c r="AG26" s="828"/>
      <c r="AH26" s="828"/>
      <c r="AI26" s="828"/>
      <c r="AJ26" s="829"/>
      <c r="AK26" s="747" t="s">
        <v>399</v>
      </c>
      <c r="AL26" s="747"/>
      <c r="AM26" s="747"/>
      <c r="AN26" s="747"/>
      <c r="AO26" s="748"/>
      <c r="AP26" s="746" t="s">
        <v>400</v>
      </c>
      <c r="AQ26" s="747"/>
      <c r="AR26" s="747"/>
      <c r="AS26" s="747"/>
      <c r="AT26" s="748"/>
      <c r="AU26" s="746" t="s">
        <v>401</v>
      </c>
      <c r="AV26" s="747"/>
      <c r="AW26" s="747"/>
      <c r="AX26" s="747"/>
      <c r="AY26" s="748"/>
      <c r="AZ26" s="746" t="s">
        <v>402</v>
      </c>
      <c r="BA26" s="747"/>
      <c r="BB26" s="747"/>
      <c r="BC26" s="747"/>
      <c r="BD26" s="748"/>
      <c r="BE26" s="746" t="s">
        <v>378</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403</v>
      </c>
      <c r="C28" s="763"/>
      <c r="D28" s="763"/>
      <c r="E28" s="763"/>
      <c r="F28" s="763"/>
      <c r="G28" s="763"/>
      <c r="H28" s="763"/>
      <c r="I28" s="763"/>
      <c r="J28" s="763"/>
      <c r="K28" s="763"/>
      <c r="L28" s="763"/>
      <c r="M28" s="763"/>
      <c r="N28" s="763"/>
      <c r="O28" s="763"/>
      <c r="P28" s="764"/>
      <c r="Q28" s="835">
        <v>3347</v>
      </c>
      <c r="R28" s="836"/>
      <c r="S28" s="836"/>
      <c r="T28" s="836"/>
      <c r="U28" s="836"/>
      <c r="V28" s="836">
        <v>3314</v>
      </c>
      <c r="W28" s="836"/>
      <c r="X28" s="836"/>
      <c r="Y28" s="836"/>
      <c r="Z28" s="836"/>
      <c r="AA28" s="836">
        <v>33</v>
      </c>
      <c r="AB28" s="836"/>
      <c r="AC28" s="836"/>
      <c r="AD28" s="836"/>
      <c r="AE28" s="837"/>
      <c r="AF28" s="838">
        <v>33</v>
      </c>
      <c r="AG28" s="836"/>
      <c r="AH28" s="836"/>
      <c r="AI28" s="836"/>
      <c r="AJ28" s="839"/>
      <c r="AK28" s="840">
        <v>304</v>
      </c>
      <c r="AL28" s="841"/>
      <c r="AM28" s="841"/>
      <c r="AN28" s="841"/>
      <c r="AO28" s="841"/>
      <c r="AP28" s="841" t="s">
        <v>519</v>
      </c>
      <c r="AQ28" s="841"/>
      <c r="AR28" s="841"/>
      <c r="AS28" s="841"/>
      <c r="AT28" s="841"/>
      <c r="AU28" s="841" t="s">
        <v>519</v>
      </c>
      <c r="AV28" s="841"/>
      <c r="AW28" s="841"/>
      <c r="AX28" s="841"/>
      <c r="AY28" s="841"/>
      <c r="AZ28" s="842" t="s">
        <v>519</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404</v>
      </c>
      <c r="C29" s="794"/>
      <c r="D29" s="794"/>
      <c r="E29" s="794"/>
      <c r="F29" s="794"/>
      <c r="G29" s="794"/>
      <c r="H29" s="794"/>
      <c r="I29" s="794"/>
      <c r="J29" s="794"/>
      <c r="K29" s="794"/>
      <c r="L29" s="794"/>
      <c r="M29" s="794"/>
      <c r="N29" s="794"/>
      <c r="O29" s="794"/>
      <c r="P29" s="795"/>
      <c r="Q29" s="796">
        <v>3946</v>
      </c>
      <c r="R29" s="797"/>
      <c r="S29" s="797"/>
      <c r="T29" s="797"/>
      <c r="U29" s="797"/>
      <c r="V29" s="797">
        <v>3855</v>
      </c>
      <c r="W29" s="797"/>
      <c r="X29" s="797"/>
      <c r="Y29" s="797"/>
      <c r="Z29" s="797"/>
      <c r="AA29" s="797">
        <v>91</v>
      </c>
      <c r="AB29" s="797"/>
      <c r="AC29" s="797"/>
      <c r="AD29" s="797"/>
      <c r="AE29" s="798"/>
      <c r="AF29" s="799">
        <v>91</v>
      </c>
      <c r="AG29" s="800"/>
      <c r="AH29" s="800"/>
      <c r="AI29" s="800"/>
      <c r="AJ29" s="801"/>
      <c r="AK29" s="847">
        <v>550</v>
      </c>
      <c r="AL29" s="843"/>
      <c r="AM29" s="843"/>
      <c r="AN29" s="843"/>
      <c r="AO29" s="843"/>
      <c r="AP29" s="843" t="s">
        <v>519</v>
      </c>
      <c r="AQ29" s="843"/>
      <c r="AR29" s="843"/>
      <c r="AS29" s="843"/>
      <c r="AT29" s="843"/>
      <c r="AU29" s="843" t="s">
        <v>519</v>
      </c>
      <c r="AV29" s="843"/>
      <c r="AW29" s="843"/>
      <c r="AX29" s="843"/>
      <c r="AY29" s="843"/>
      <c r="AZ29" s="844" t="s">
        <v>519</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405</v>
      </c>
      <c r="C30" s="794"/>
      <c r="D30" s="794"/>
      <c r="E30" s="794"/>
      <c r="F30" s="794"/>
      <c r="G30" s="794"/>
      <c r="H30" s="794"/>
      <c r="I30" s="794"/>
      <c r="J30" s="794"/>
      <c r="K30" s="794"/>
      <c r="L30" s="794"/>
      <c r="M30" s="794"/>
      <c r="N30" s="794"/>
      <c r="O30" s="794"/>
      <c r="P30" s="795"/>
      <c r="Q30" s="796">
        <v>496</v>
      </c>
      <c r="R30" s="797"/>
      <c r="S30" s="797"/>
      <c r="T30" s="797"/>
      <c r="U30" s="797"/>
      <c r="V30" s="797">
        <v>494</v>
      </c>
      <c r="W30" s="797"/>
      <c r="X30" s="797"/>
      <c r="Y30" s="797"/>
      <c r="Z30" s="797"/>
      <c r="AA30" s="797">
        <v>2</v>
      </c>
      <c r="AB30" s="797"/>
      <c r="AC30" s="797"/>
      <c r="AD30" s="797"/>
      <c r="AE30" s="798"/>
      <c r="AF30" s="799">
        <v>2</v>
      </c>
      <c r="AG30" s="800"/>
      <c r="AH30" s="800"/>
      <c r="AI30" s="800"/>
      <c r="AJ30" s="801"/>
      <c r="AK30" s="847">
        <v>118</v>
      </c>
      <c r="AL30" s="843"/>
      <c r="AM30" s="843"/>
      <c r="AN30" s="843"/>
      <c r="AO30" s="843"/>
      <c r="AP30" s="843" t="s">
        <v>519</v>
      </c>
      <c r="AQ30" s="843"/>
      <c r="AR30" s="843"/>
      <c r="AS30" s="843"/>
      <c r="AT30" s="843"/>
      <c r="AU30" s="843" t="s">
        <v>519</v>
      </c>
      <c r="AV30" s="843"/>
      <c r="AW30" s="843"/>
      <c r="AX30" s="843"/>
      <c r="AY30" s="843"/>
      <c r="AZ30" s="844" t="s">
        <v>519</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406</v>
      </c>
      <c r="C31" s="794"/>
      <c r="D31" s="794"/>
      <c r="E31" s="794"/>
      <c r="F31" s="794"/>
      <c r="G31" s="794"/>
      <c r="H31" s="794"/>
      <c r="I31" s="794"/>
      <c r="J31" s="794"/>
      <c r="K31" s="794"/>
      <c r="L31" s="794"/>
      <c r="M31" s="794"/>
      <c r="N31" s="794"/>
      <c r="O31" s="794"/>
      <c r="P31" s="795"/>
      <c r="Q31" s="796">
        <v>33</v>
      </c>
      <c r="R31" s="797"/>
      <c r="S31" s="797"/>
      <c r="T31" s="797"/>
      <c r="U31" s="797"/>
      <c r="V31" s="797">
        <v>59</v>
      </c>
      <c r="W31" s="797"/>
      <c r="X31" s="797"/>
      <c r="Y31" s="797"/>
      <c r="Z31" s="797"/>
      <c r="AA31" s="797">
        <v>-26</v>
      </c>
      <c r="AB31" s="797"/>
      <c r="AC31" s="797"/>
      <c r="AD31" s="797"/>
      <c r="AE31" s="798"/>
      <c r="AF31" s="799">
        <v>-26</v>
      </c>
      <c r="AG31" s="800"/>
      <c r="AH31" s="800"/>
      <c r="AI31" s="800"/>
      <c r="AJ31" s="801"/>
      <c r="AK31" s="847" t="s">
        <v>519</v>
      </c>
      <c r="AL31" s="843"/>
      <c r="AM31" s="843"/>
      <c r="AN31" s="843"/>
      <c r="AO31" s="843"/>
      <c r="AP31" s="843" t="s">
        <v>519</v>
      </c>
      <c r="AQ31" s="843"/>
      <c r="AR31" s="843"/>
      <c r="AS31" s="843"/>
      <c r="AT31" s="843"/>
      <c r="AU31" s="843" t="s">
        <v>519</v>
      </c>
      <c r="AV31" s="843"/>
      <c r="AW31" s="843"/>
      <c r="AX31" s="843"/>
      <c r="AY31" s="843"/>
      <c r="AZ31" s="844" t="s">
        <v>519</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407</v>
      </c>
      <c r="C32" s="794"/>
      <c r="D32" s="794"/>
      <c r="E32" s="794"/>
      <c r="F32" s="794"/>
      <c r="G32" s="794"/>
      <c r="H32" s="794"/>
      <c r="I32" s="794"/>
      <c r="J32" s="794"/>
      <c r="K32" s="794"/>
      <c r="L32" s="794"/>
      <c r="M32" s="794"/>
      <c r="N32" s="794"/>
      <c r="O32" s="794"/>
      <c r="P32" s="795"/>
      <c r="Q32" s="796">
        <v>78</v>
      </c>
      <c r="R32" s="797"/>
      <c r="S32" s="797"/>
      <c r="T32" s="797"/>
      <c r="U32" s="797"/>
      <c r="V32" s="797">
        <v>72</v>
      </c>
      <c r="W32" s="797"/>
      <c r="X32" s="797"/>
      <c r="Y32" s="797"/>
      <c r="Z32" s="797"/>
      <c r="AA32" s="797">
        <v>6</v>
      </c>
      <c r="AB32" s="797"/>
      <c r="AC32" s="797"/>
      <c r="AD32" s="797"/>
      <c r="AE32" s="798"/>
      <c r="AF32" s="799">
        <v>6</v>
      </c>
      <c r="AG32" s="800"/>
      <c r="AH32" s="800"/>
      <c r="AI32" s="800"/>
      <c r="AJ32" s="801"/>
      <c r="AK32" s="847" t="s">
        <v>519</v>
      </c>
      <c r="AL32" s="843"/>
      <c r="AM32" s="843"/>
      <c r="AN32" s="843"/>
      <c r="AO32" s="843"/>
      <c r="AP32" s="843">
        <v>515</v>
      </c>
      <c r="AQ32" s="843"/>
      <c r="AR32" s="843"/>
      <c r="AS32" s="843"/>
      <c r="AT32" s="843"/>
      <c r="AU32" s="843" t="s">
        <v>519</v>
      </c>
      <c r="AV32" s="843"/>
      <c r="AW32" s="843"/>
      <c r="AX32" s="843"/>
      <c r="AY32" s="843"/>
      <c r="AZ32" s="844" t="s">
        <v>519</v>
      </c>
      <c r="BA32" s="844"/>
      <c r="BB32" s="844"/>
      <c r="BC32" s="844"/>
      <c r="BD32" s="844"/>
      <c r="BE32" s="845" t="s">
        <v>408</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409</v>
      </c>
      <c r="C33" s="794"/>
      <c r="D33" s="794"/>
      <c r="E33" s="794"/>
      <c r="F33" s="794"/>
      <c r="G33" s="794"/>
      <c r="H33" s="794"/>
      <c r="I33" s="794"/>
      <c r="J33" s="794"/>
      <c r="K33" s="794"/>
      <c r="L33" s="794"/>
      <c r="M33" s="794"/>
      <c r="N33" s="794"/>
      <c r="O33" s="794"/>
      <c r="P33" s="795"/>
      <c r="Q33" s="796">
        <v>1900</v>
      </c>
      <c r="R33" s="797"/>
      <c r="S33" s="797"/>
      <c r="T33" s="797"/>
      <c r="U33" s="797"/>
      <c r="V33" s="797">
        <v>1868</v>
      </c>
      <c r="W33" s="797"/>
      <c r="X33" s="797"/>
      <c r="Y33" s="797"/>
      <c r="Z33" s="797"/>
      <c r="AA33" s="797">
        <v>32</v>
      </c>
      <c r="AB33" s="797"/>
      <c r="AC33" s="797"/>
      <c r="AD33" s="797"/>
      <c r="AE33" s="798"/>
      <c r="AF33" s="799">
        <v>21</v>
      </c>
      <c r="AG33" s="800"/>
      <c r="AH33" s="800"/>
      <c r="AI33" s="800"/>
      <c r="AJ33" s="801"/>
      <c r="AK33" s="847">
        <v>574</v>
      </c>
      <c r="AL33" s="843"/>
      <c r="AM33" s="843"/>
      <c r="AN33" s="843"/>
      <c r="AO33" s="843"/>
      <c r="AP33" s="843">
        <v>11551</v>
      </c>
      <c r="AQ33" s="843"/>
      <c r="AR33" s="843"/>
      <c r="AS33" s="843"/>
      <c r="AT33" s="843"/>
      <c r="AU33" s="843">
        <v>6758</v>
      </c>
      <c r="AV33" s="843"/>
      <c r="AW33" s="843"/>
      <c r="AX33" s="843"/>
      <c r="AY33" s="843"/>
      <c r="AZ33" s="844" t="s">
        <v>519</v>
      </c>
      <c r="BA33" s="844"/>
      <c r="BB33" s="844"/>
      <c r="BC33" s="844"/>
      <c r="BD33" s="844"/>
      <c r="BE33" s="845" t="s">
        <v>410</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411</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390</v>
      </c>
      <c r="B63" s="802" t="s">
        <v>412</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128</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413</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415</v>
      </c>
      <c r="B66" s="741"/>
      <c r="C66" s="741"/>
      <c r="D66" s="741"/>
      <c r="E66" s="741"/>
      <c r="F66" s="741"/>
      <c r="G66" s="741"/>
      <c r="H66" s="741"/>
      <c r="I66" s="741"/>
      <c r="J66" s="741"/>
      <c r="K66" s="741"/>
      <c r="L66" s="741"/>
      <c r="M66" s="741"/>
      <c r="N66" s="741"/>
      <c r="O66" s="741"/>
      <c r="P66" s="742"/>
      <c r="Q66" s="746" t="s">
        <v>395</v>
      </c>
      <c r="R66" s="747"/>
      <c r="S66" s="747"/>
      <c r="T66" s="747"/>
      <c r="U66" s="748"/>
      <c r="V66" s="746" t="s">
        <v>416</v>
      </c>
      <c r="W66" s="747"/>
      <c r="X66" s="747"/>
      <c r="Y66" s="747"/>
      <c r="Z66" s="748"/>
      <c r="AA66" s="746" t="s">
        <v>397</v>
      </c>
      <c r="AB66" s="747"/>
      <c r="AC66" s="747"/>
      <c r="AD66" s="747"/>
      <c r="AE66" s="748"/>
      <c r="AF66" s="867" t="s">
        <v>398</v>
      </c>
      <c r="AG66" s="828"/>
      <c r="AH66" s="828"/>
      <c r="AI66" s="828"/>
      <c r="AJ66" s="868"/>
      <c r="AK66" s="746" t="s">
        <v>417</v>
      </c>
      <c r="AL66" s="741"/>
      <c r="AM66" s="741"/>
      <c r="AN66" s="741"/>
      <c r="AO66" s="742"/>
      <c r="AP66" s="746" t="s">
        <v>418</v>
      </c>
      <c r="AQ66" s="747"/>
      <c r="AR66" s="747"/>
      <c r="AS66" s="747"/>
      <c r="AT66" s="748"/>
      <c r="AU66" s="746" t="s">
        <v>419</v>
      </c>
      <c r="AV66" s="747"/>
      <c r="AW66" s="747"/>
      <c r="AX66" s="747"/>
      <c r="AY66" s="748"/>
      <c r="AZ66" s="746" t="s">
        <v>378</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592</v>
      </c>
      <c r="C68" s="883"/>
      <c r="D68" s="883"/>
      <c r="E68" s="883"/>
      <c r="F68" s="883"/>
      <c r="G68" s="883"/>
      <c r="H68" s="883"/>
      <c r="I68" s="883"/>
      <c r="J68" s="883"/>
      <c r="K68" s="883"/>
      <c r="L68" s="883"/>
      <c r="M68" s="883"/>
      <c r="N68" s="883"/>
      <c r="O68" s="883"/>
      <c r="P68" s="884"/>
      <c r="Q68" s="885">
        <v>121</v>
      </c>
      <c r="R68" s="879"/>
      <c r="S68" s="879"/>
      <c r="T68" s="879"/>
      <c r="U68" s="879"/>
      <c r="V68" s="879">
        <v>109</v>
      </c>
      <c r="W68" s="879"/>
      <c r="X68" s="879"/>
      <c r="Y68" s="879"/>
      <c r="Z68" s="879"/>
      <c r="AA68" s="879">
        <v>12</v>
      </c>
      <c r="AB68" s="879"/>
      <c r="AC68" s="879"/>
      <c r="AD68" s="879"/>
      <c r="AE68" s="879"/>
      <c r="AF68" s="879">
        <v>12</v>
      </c>
      <c r="AG68" s="879"/>
      <c r="AH68" s="879"/>
      <c r="AI68" s="879"/>
      <c r="AJ68" s="879"/>
      <c r="AK68" s="879" t="s">
        <v>519</v>
      </c>
      <c r="AL68" s="879"/>
      <c r="AM68" s="879"/>
      <c r="AN68" s="879"/>
      <c r="AO68" s="879"/>
      <c r="AP68" s="879">
        <v>246</v>
      </c>
      <c r="AQ68" s="879"/>
      <c r="AR68" s="879"/>
      <c r="AS68" s="879"/>
      <c r="AT68" s="879"/>
      <c r="AU68" s="879">
        <v>155</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593</v>
      </c>
      <c r="C69" s="887"/>
      <c r="D69" s="887"/>
      <c r="E69" s="887"/>
      <c r="F69" s="887"/>
      <c r="G69" s="887"/>
      <c r="H69" s="887"/>
      <c r="I69" s="887"/>
      <c r="J69" s="887"/>
      <c r="K69" s="887"/>
      <c r="L69" s="887"/>
      <c r="M69" s="887"/>
      <c r="N69" s="887"/>
      <c r="O69" s="887"/>
      <c r="P69" s="888"/>
      <c r="Q69" s="889">
        <v>5069</v>
      </c>
      <c r="R69" s="843"/>
      <c r="S69" s="843"/>
      <c r="T69" s="843"/>
      <c r="U69" s="843"/>
      <c r="V69" s="843">
        <v>4997</v>
      </c>
      <c r="W69" s="843"/>
      <c r="X69" s="843"/>
      <c r="Y69" s="843"/>
      <c r="Z69" s="843"/>
      <c r="AA69" s="843">
        <v>72</v>
      </c>
      <c r="AB69" s="843"/>
      <c r="AC69" s="843"/>
      <c r="AD69" s="843"/>
      <c r="AE69" s="843"/>
      <c r="AF69" s="843">
        <v>5</v>
      </c>
      <c r="AG69" s="843"/>
      <c r="AH69" s="843"/>
      <c r="AI69" s="843"/>
      <c r="AJ69" s="843"/>
      <c r="AK69" s="843">
        <v>200</v>
      </c>
      <c r="AL69" s="843"/>
      <c r="AM69" s="843"/>
      <c r="AN69" s="843"/>
      <c r="AO69" s="843"/>
      <c r="AP69" s="843">
        <v>1459</v>
      </c>
      <c r="AQ69" s="843"/>
      <c r="AR69" s="843"/>
      <c r="AS69" s="843"/>
      <c r="AT69" s="843"/>
      <c r="AU69" s="843">
        <v>141</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594</v>
      </c>
      <c r="C70" s="887"/>
      <c r="D70" s="887"/>
      <c r="E70" s="887"/>
      <c r="F70" s="887"/>
      <c r="G70" s="887"/>
      <c r="H70" s="887"/>
      <c r="I70" s="887"/>
      <c r="J70" s="887"/>
      <c r="K70" s="887"/>
      <c r="L70" s="887"/>
      <c r="M70" s="887"/>
      <c r="N70" s="887"/>
      <c r="O70" s="887"/>
      <c r="P70" s="888"/>
      <c r="Q70" s="889">
        <v>103</v>
      </c>
      <c r="R70" s="843"/>
      <c r="S70" s="843"/>
      <c r="T70" s="843"/>
      <c r="U70" s="843"/>
      <c r="V70" s="843">
        <v>102</v>
      </c>
      <c r="W70" s="843"/>
      <c r="X70" s="843"/>
      <c r="Y70" s="843"/>
      <c r="Z70" s="843"/>
      <c r="AA70" s="843">
        <v>1</v>
      </c>
      <c r="AB70" s="843"/>
      <c r="AC70" s="843"/>
      <c r="AD70" s="843"/>
      <c r="AE70" s="843"/>
      <c r="AF70" s="843">
        <v>1</v>
      </c>
      <c r="AG70" s="843"/>
      <c r="AH70" s="843"/>
      <c r="AI70" s="843"/>
      <c r="AJ70" s="843"/>
      <c r="AK70" s="843">
        <v>29</v>
      </c>
      <c r="AL70" s="843"/>
      <c r="AM70" s="843"/>
      <c r="AN70" s="843"/>
      <c r="AO70" s="843"/>
      <c r="AP70" s="843" t="s">
        <v>519</v>
      </c>
      <c r="AQ70" s="843"/>
      <c r="AR70" s="843"/>
      <c r="AS70" s="843"/>
      <c r="AT70" s="843"/>
      <c r="AU70" s="843" t="s">
        <v>519</v>
      </c>
      <c r="AV70" s="843"/>
      <c r="AW70" s="843"/>
      <c r="AX70" s="843"/>
      <c r="AY70" s="843"/>
      <c r="AZ70" s="845" t="s">
        <v>595</v>
      </c>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594</v>
      </c>
      <c r="C71" s="887"/>
      <c r="D71" s="887"/>
      <c r="E71" s="887"/>
      <c r="F71" s="887"/>
      <c r="G71" s="887"/>
      <c r="H71" s="887"/>
      <c r="I71" s="887"/>
      <c r="J71" s="887"/>
      <c r="K71" s="887"/>
      <c r="L71" s="887"/>
      <c r="M71" s="887"/>
      <c r="N71" s="887"/>
      <c r="O71" s="887"/>
      <c r="P71" s="888"/>
      <c r="Q71" s="889">
        <v>85678</v>
      </c>
      <c r="R71" s="843"/>
      <c r="S71" s="843"/>
      <c r="T71" s="843"/>
      <c r="U71" s="843"/>
      <c r="V71" s="843">
        <v>84802</v>
      </c>
      <c r="W71" s="843"/>
      <c r="X71" s="843"/>
      <c r="Y71" s="843"/>
      <c r="Z71" s="843"/>
      <c r="AA71" s="843">
        <v>876</v>
      </c>
      <c r="AB71" s="843"/>
      <c r="AC71" s="843"/>
      <c r="AD71" s="843"/>
      <c r="AE71" s="843"/>
      <c r="AF71" s="843">
        <v>876</v>
      </c>
      <c r="AG71" s="843"/>
      <c r="AH71" s="843"/>
      <c r="AI71" s="843"/>
      <c r="AJ71" s="843"/>
      <c r="AK71" s="843">
        <v>470</v>
      </c>
      <c r="AL71" s="843"/>
      <c r="AM71" s="843"/>
      <c r="AN71" s="843"/>
      <c r="AO71" s="843"/>
      <c r="AP71" s="843" t="s">
        <v>519</v>
      </c>
      <c r="AQ71" s="843"/>
      <c r="AR71" s="843"/>
      <c r="AS71" s="843"/>
      <c r="AT71" s="843"/>
      <c r="AU71" s="843" t="s">
        <v>519</v>
      </c>
      <c r="AV71" s="843"/>
      <c r="AW71" s="843"/>
      <c r="AX71" s="843"/>
      <c r="AY71" s="843"/>
      <c r="AZ71" s="845" t="s">
        <v>596</v>
      </c>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390</v>
      </c>
      <c r="B88" s="802" t="s">
        <v>420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390</v>
      </c>
      <c r="BR102" s="802" t="s">
        <v>421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422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423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426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428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429</v>
      </c>
      <c r="AB109" s="906"/>
      <c r="AC109" s="906"/>
      <c r="AD109" s="906"/>
      <c r="AE109" s="907"/>
      <c r="AF109" s="905" t="s">
        <v>430</v>
      </c>
      <c r="AG109" s="906"/>
      <c r="AH109" s="906"/>
      <c r="AI109" s="906"/>
      <c r="AJ109" s="907"/>
      <c r="AK109" s="905" t="s">
        <v>308</v>
      </c>
      <c r="AL109" s="906"/>
      <c r="AM109" s="906"/>
      <c r="AN109" s="906"/>
      <c r="AO109" s="907"/>
      <c r="AP109" s="905" t="s">
        <v>431</v>
      </c>
      <c r="AQ109" s="906"/>
      <c r="AR109" s="906"/>
      <c r="AS109" s="906"/>
      <c r="AT109" s="908"/>
      <c r="AU109" s="925" t="s">
        <v>428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429</v>
      </c>
      <c r="BR109" s="906"/>
      <c r="BS109" s="906"/>
      <c r="BT109" s="906"/>
      <c r="BU109" s="907"/>
      <c r="BV109" s="905" t="s">
        <v>430</v>
      </c>
      <c r="BW109" s="906"/>
      <c r="BX109" s="906"/>
      <c r="BY109" s="906"/>
      <c r="BZ109" s="907"/>
      <c r="CA109" s="905" t="s">
        <v>308</v>
      </c>
      <c r="CB109" s="906"/>
      <c r="CC109" s="906"/>
      <c r="CD109" s="906"/>
      <c r="CE109" s="907"/>
      <c r="CF109" s="926" t="s">
        <v>431</v>
      </c>
      <c r="CG109" s="926"/>
      <c r="CH109" s="926"/>
      <c r="CI109" s="926"/>
      <c r="CJ109" s="926"/>
      <c r="CK109" s="905" t="s">
        <v>432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429</v>
      </c>
      <c r="DH109" s="906"/>
      <c r="DI109" s="906"/>
      <c r="DJ109" s="906"/>
      <c r="DK109" s="907"/>
      <c r="DL109" s="905" t="s">
        <v>430</v>
      </c>
      <c r="DM109" s="906"/>
      <c r="DN109" s="906"/>
      <c r="DO109" s="906"/>
      <c r="DP109" s="907"/>
      <c r="DQ109" s="905" t="s">
        <v>308</v>
      </c>
      <c r="DR109" s="906"/>
      <c r="DS109" s="906"/>
      <c r="DT109" s="906"/>
      <c r="DU109" s="907"/>
      <c r="DV109" s="905" t="s">
        <v>431</v>
      </c>
      <c r="DW109" s="906"/>
      <c r="DX109" s="906"/>
      <c r="DY109" s="906"/>
      <c r="DZ109" s="908"/>
    </row>
    <row r="110" spans="1:131" s="224" customFormat="1" ht="26.25" customHeight="1" x14ac:dyDescent="0.15">
      <c r="A110" s="909" t="s">
        <v>433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1279859</v>
      </c>
      <c r="AB110" s="913"/>
      <c r="AC110" s="913"/>
      <c r="AD110" s="913"/>
      <c r="AE110" s="914"/>
      <c r="AF110" s="915">
        <v>1276550</v>
      </c>
      <c r="AG110" s="913"/>
      <c r="AH110" s="913"/>
      <c r="AI110" s="913"/>
      <c r="AJ110" s="914"/>
      <c r="AK110" s="915">
        <v>1268832</v>
      </c>
      <c r="AL110" s="913"/>
      <c r="AM110" s="913"/>
      <c r="AN110" s="913"/>
      <c r="AO110" s="914"/>
      <c r="AP110" s="916">
        <v>17.5</v>
      </c>
      <c r="AQ110" s="917"/>
      <c r="AR110" s="917"/>
      <c r="AS110" s="917"/>
      <c r="AT110" s="918"/>
      <c r="AU110" s="919" t="s">
        <v>75</v>
      </c>
      <c r="AV110" s="920"/>
      <c r="AW110" s="920"/>
      <c r="AX110" s="920"/>
      <c r="AY110" s="920"/>
      <c r="AZ110" s="942" t="s">
        <v>434</v>
      </c>
      <c r="BA110" s="910"/>
      <c r="BB110" s="910"/>
      <c r="BC110" s="910"/>
      <c r="BD110" s="910"/>
      <c r="BE110" s="910"/>
      <c r="BF110" s="910"/>
      <c r="BG110" s="910"/>
      <c r="BH110" s="910"/>
      <c r="BI110" s="910"/>
      <c r="BJ110" s="910"/>
      <c r="BK110" s="910"/>
      <c r="BL110" s="910"/>
      <c r="BM110" s="910"/>
      <c r="BN110" s="910"/>
      <c r="BO110" s="910"/>
      <c r="BP110" s="911"/>
      <c r="BQ110" s="943">
        <v>12338141</v>
      </c>
      <c r="BR110" s="944"/>
      <c r="BS110" s="944"/>
      <c r="BT110" s="944"/>
      <c r="BU110" s="944"/>
      <c r="BV110" s="944">
        <v>12383080</v>
      </c>
      <c r="BW110" s="944"/>
      <c r="BX110" s="944"/>
      <c r="BY110" s="944"/>
      <c r="BZ110" s="944"/>
      <c r="CA110" s="944">
        <v>11813350</v>
      </c>
      <c r="CB110" s="944"/>
      <c r="CC110" s="944"/>
      <c r="CD110" s="944"/>
      <c r="CE110" s="944"/>
      <c r="CF110" s="957">
        <v>162.5</v>
      </c>
      <c r="CG110" s="958"/>
      <c r="CH110" s="958"/>
      <c r="CI110" s="958"/>
      <c r="CJ110" s="958"/>
      <c r="CK110" s="959" t="s">
        <v>435</v>
      </c>
      <c r="CL110" s="960"/>
      <c r="CM110" s="942" t="s">
        <v>436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437</v>
      </c>
      <c r="DH110" s="944"/>
      <c r="DI110" s="944"/>
      <c r="DJ110" s="944"/>
      <c r="DK110" s="944"/>
      <c r="DL110" s="944" t="s">
        <v>438</v>
      </c>
      <c r="DM110" s="944"/>
      <c r="DN110" s="944"/>
      <c r="DO110" s="944"/>
      <c r="DP110" s="944"/>
      <c r="DQ110" s="944" t="s">
        <v>439</v>
      </c>
      <c r="DR110" s="944"/>
      <c r="DS110" s="944"/>
      <c r="DT110" s="944"/>
      <c r="DU110" s="944"/>
      <c r="DV110" s="945" t="s">
        <v>437</v>
      </c>
      <c r="DW110" s="945"/>
      <c r="DX110" s="945"/>
      <c r="DY110" s="945"/>
      <c r="DZ110" s="946"/>
    </row>
    <row r="111" spans="1:131" s="224" customFormat="1" ht="26.25" customHeight="1" x14ac:dyDescent="0.15">
      <c r="A111" s="947" t="s">
        <v>440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439</v>
      </c>
      <c r="AB111" s="951"/>
      <c r="AC111" s="951"/>
      <c r="AD111" s="951"/>
      <c r="AE111" s="952"/>
      <c r="AF111" s="953" t="s">
        <v>392</v>
      </c>
      <c r="AG111" s="951"/>
      <c r="AH111" s="951"/>
      <c r="AI111" s="951"/>
      <c r="AJ111" s="952"/>
      <c r="AK111" s="953" t="s">
        <v>392</v>
      </c>
      <c r="AL111" s="951"/>
      <c r="AM111" s="951"/>
      <c r="AN111" s="951"/>
      <c r="AO111" s="952"/>
      <c r="AP111" s="954" t="s">
        <v>441</v>
      </c>
      <c r="AQ111" s="955"/>
      <c r="AR111" s="955"/>
      <c r="AS111" s="955"/>
      <c r="AT111" s="956"/>
      <c r="AU111" s="921"/>
      <c r="AV111" s="922"/>
      <c r="AW111" s="922"/>
      <c r="AX111" s="922"/>
      <c r="AY111" s="922"/>
      <c r="AZ111" s="935" t="s">
        <v>442</v>
      </c>
      <c r="BA111" s="936"/>
      <c r="BB111" s="936"/>
      <c r="BC111" s="936"/>
      <c r="BD111" s="936"/>
      <c r="BE111" s="936"/>
      <c r="BF111" s="936"/>
      <c r="BG111" s="936"/>
      <c r="BH111" s="936"/>
      <c r="BI111" s="936"/>
      <c r="BJ111" s="936"/>
      <c r="BK111" s="936"/>
      <c r="BL111" s="936"/>
      <c r="BM111" s="936"/>
      <c r="BN111" s="936"/>
      <c r="BO111" s="936"/>
      <c r="BP111" s="937"/>
      <c r="BQ111" s="938" t="s">
        <v>443</v>
      </c>
      <c r="BR111" s="939"/>
      <c r="BS111" s="939"/>
      <c r="BT111" s="939"/>
      <c r="BU111" s="939"/>
      <c r="BV111" s="939" t="s">
        <v>392</v>
      </c>
      <c r="BW111" s="939"/>
      <c r="BX111" s="939"/>
      <c r="BY111" s="939"/>
      <c r="BZ111" s="939"/>
      <c r="CA111" s="939" t="s">
        <v>443</v>
      </c>
      <c r="CB111" s="939"/>
      <c r="CC111" s="939"/>
      <c r="CD111" s="939"/>
      <c r="CE111" s="939"/>
      <c r="CF111" s="933" t="s">
        <v>392</v>
      </c>
      <c r="CG111" s="934"/>
      <c r="CH111" s="934"/>
      <c r="CI111" s="934"/>
      <c r="CJ111" s="934"/>
      <c r="CK111" s="961"/>
      <c r="CL111" s="962"/>
      <c r="CM111" s="935" t="s">
        <v>444</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438</v>
      </c>
      <c r="DH111" s="939"/>
      <c r="DI111" s="939"/>
      <c r="DJ111" s="939"/>
      <c r="DK111" s="939"/>
      <c r="DL111" s="939" t="s">
        <v>439</v>
      </c>
      <c r="DM111" s="939"/>
      <c r="DN111" s="939"/>
      <c r="DO111" s="939"/>
      <c r="DP111" s="939"/>
      <c r="DQ111" s="939" t="s">
        <v>392</v>
      </c>
      <c r="DR111" s="939"/>
      <c r="DS111" s="939"/>
      <c r="DT111" s="939"/>
      <c r="DU111" s="939"/>
      <c r="DV111" s="940" t="s">
        <v>439</v>
      </c>
      <c r="DW111" s="940"/>
      <c r="DX111" s="940"/>
      <c r="DY111" s="940"/>
      <c r="DZ111" s="941"/>
    </row>
    <row r="112" spans="1:131" s="224" customFormat="1" ht="26.25" customHeight="1" x14ac:dyDescent="0.15">
      <c r="A112" s="965" t="s">
        <v>445</v>
      </c>
      <c r="B112" s="966"/>
      <c r="C112" s="936" t="s">
        <v>446</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441</v>
      </c>
      <c r="AB112" s="972"/>
      <c r="AC112" s="972"/>
      <c r="AD112" s="972"/>
      <c r="AE112" s="973"/>
      <c r="AF112" s="974" t="s">
        <v>443</v>
      </c>
      <c r="AG112" s="972"/>
      <c r="AH112" s="972"/>
      <c r="AI112" s="972"/>
      <c r="AJ112" s="973"/>
      <c r="AK112" s="974" t="s">
        <v>439</v>
      </c>
      <c r="AL112" s="972"/>
      <c r="AM112" s="972"/>
      <c r="AN112" s="972"/>
      <c r="AO112" s="973"/>
      <c r="AP112" s="975" t="s">
        <v>392</v>
      </c>
      <c r="AQ112" s="976"/>
      <c r="AR112" s="976"/>
      <c r="AS112" s="976"/>
      <c r="AT112" s="977"/>
      <c r="AU112" s="921"/>
      <c r="AV112" s="922"/>
      <c r="AW112" s="922"/>
      <c r="AX112" s="922"/>
      <c r="AY112" s="922"/>
      <c r="AZ112" s="935" t="s">
        <v>447</v>
      </c>
      <c r="BA112" s="936"/>
      <c r="BB112" s="936"/>
      <c r="BC112" s="936"/>
      <c r="BD112" s="936"/>
      <c r="BE112" s="936"/>
      <c r="BF112" s="936"/>
      <c r="BG112" s="936"/>
      <c r="BH112" s="936"/>
      <c r="BI112" s="936"/>
      <c r="BJ112" s="936"/>
      <c r="BK112" s="936"/>
      <c r="BL112" s="936"/>
      <c r="BM112" s="936"/>
      <c r="BN112" s="936"/>
      <c r="BO112" s="936"/>
      <c r="BP112" s="937"/>
      <c r="BQ112" s="938">
        <v>7195169</v>
      </c>
      <c r="BR112" s="939"/>
      <c r="BS112" s="939"/>
      <c r="BT112" s="939"/>
      <c r="BU112" s="939"/>
      <c r="BV112" s="939">
        <v>6825364</v>
      </c>
      <c r="BW112" s="939"/>
      <c r="BX112" s="939"/>
      <c r="BY112" s="939"/>
      <c r="BZ112" s="939"/>
      <c r="CA112" s="939">
        <v>6757528</v>
      </c>
      <c r="CB112" s="939"/>
      <c r="CC112" s="939"/>
      <c r="CD112" s="939"/>
      <c r="CE112" s="939"/>
      <c r="CF112" s="933">
        <v>92.9</v>
      </c>
      <c r="CG112" s="934"/>
      <c r="CH112" s="934"/>
      <c r="CI112" s="934"/>
      <c r="CJ112" s="934"/>
      <c r="CK112" s="961"/>
      <c r="CL112" s="962"/>
      <c r="CM112" s="935" t="s">
        <v>448</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449</v>
      </c>
      <c r="DH112" s="939"/>
      <c r="DI112" s="939"/>
      <c r="DJ112" s="939"/>
      <c r="DK112" s="939"/>
      <c r="DL112" s="939" t="s">
        <v>392</v>
      </c>
      <c r="DM112" s="939"/>
      <c r="DN112" s="939"/>
      <c r="DO112" s="939"/>
      <c r="DP112" s="939"/>
      <c r="DQ112" s="939" t="s">
        <v>438</v>
      </c>
      <c r="DR112" s="939"/>
      <c r="DS112" s="939"/>
      <c r="DT112" s="939"/>
      <c r="DU112" s="939"/>
      <c r="DV112" s="940" t="s">
        <v>441</v>
      </c>
      <c r="DW112" s="940"/>
      <c r="DX112" s="940"/>
      <c r="DY112" s="940"/>
      <c r="DZ112" s="941"/>
    </row>
    <row r="113" spans="1:130" s="224" customFormat="1" ht="26.25" customHeight="1" x14ac:dyDescent="0.15">
      <c r="A113" s="967"/>
      <c r="B113" s="968"/>
      <c r="C113" s="936" t="s">
        <v>450</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501413</v>
      </c>
      <c r="AB113" s="951"/>
      <c r="AC113" s="951"/>
      <c r="AD113" s="951"/>
      <c r="AE113" s="952"/>
      <c r="AF113" s="953">
        <v>503145</v>
      </c>
      <c r="AG113" s="951"/>
      <c r="AH113" s="951"/>
      <c r="AI113" s="951"/>
      <c r="AJ113" s="952"/>
      <c r="AK113" s="953">
        <v>496605</v>
      </c>
      <c r="AL113" s="951"/>
      <c r="AM113" s="951"/>
      <c r="AN113" s="951"/>
      <c r="AO113" s="952"/>
      <c r="AP113" s="954">
        <v>6.8</v>
      </c>
      <c r="AQ113" s="955"/>
      <c r="AR113" s="955"/>
      <c r="AS113" s="955"/>
      <c r="AT113" s="956"/>
      <c r="AU113" s="921"/>
      <c r="AV113" s="922"/>
      <c r="AW113" s="922"/>
      <c r="AX113" s="922"/>
      <c r="AY113" s="922"/>
      <c r="AZ113" s="935" t="s">
        <v>451</v>
      </c>
      <c r="BA113" s="936"/>
      <c r="BB113" s="936"/>
      <c r="BC113" s="936"/>
      <c r="BD113" s="936"/>
      <c r="BE113" s="936"/>
      <c r="BF113" s="936"/>
      <c r="BG113" s="936"/>
      <c r="BH113" s="936"/>
      <c r="BI113" s="936"/>
      <c r="BJ113" s="936"/>
      <c r="BK113" s="936"/>
      <c r="BL113" s="936"/>
      <c r="BM113" s="936"/>
      <c r="BN113" s="936"/>
      <c r="BO113" s="936"/>
      <c r="BP113" s="937"/>
      <c r="BQ113" s="938">
        <v>228556</v>
      </c>
      <c r="BR113" s="939"/>
      <c r="BS113" s="939"/>
      <c r="BT113" s="939"/>
      <c r="BU113" s="939"/>
      <c r="BV113" s="939">
        <v>290079</v>
      </c>
      <c r="BW113" s="939"/>
      <c r="BX113" s="939"/>
      <c r="BY113" s="939"/>
      <c r="BZ113" s="939"/>
      <c r="CA113" s="939">
        <v>296342</v>
      </c>
      <c r="CB113" s="939"/>
      <c r="CC113" s="939"/>
      <c r="CD113" s="939"/>
      <c r="CE113" s="939"/>
      <c r="CF113" s="933">
        <v>4.0999999999999996</v>
      </c>
      <c r="CG113" s="934"/>
      <c r="CH113" s="934"/>
      <c r="CI113" s="934"/>
      <c r="CJ113" s="934"/>
      <c r="CK113" s="961"/>
      <c r="CL113" s="962"/>
      <c r="CM113" s="935" t="s">
        <v>452</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443</v>
      </c>
      <c r="DH113" s="972"/>
      <c r="DI113" s="972"/>
      <c r="DJ113" s="972"/>
      <c r="DK113" s="973"/>
      <c r="DL113" s="974" t="s">
        <v>439</v>
      </c>
      <c r="DM113" s="972"/>
      <c r="DN113" s="972"/>
      <c r="DO113" s="972"/>
      <c r="DP113" s="973"/>
      <c r="DQ113" s="974" t="s">
        <v>453</v>
      </c>
      <c r="DR113" s="972"/>
      <c r="DS113" s="972"/>
      <c r="DT113" s="972"/>
      <c r="DU113" s="973"/>
      <c r="DV113" s="975" t="s">
        <v>438</v>
      </c>
      <c r="DW113" s="976"/>
      <c r="DX113" s="976"/>
      <c r="DY113" s="976"/>
      <c r="DZ113" s="977"/>
    </row>
    <row r="114" spans="1:130" s="224" customFormat="1" ht="26.25" customHeight="1" x14ac:dyDescent="0.15">
      <c r="A114" s="967"/>
      <c r="B114" s="968"/>
      <c r="C114" s="936" t="s">
        <v>454</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64180</v>
      </c>
      <c r="AB114" s="972"/>
      <c r="AC114" s="972"/>
      <c r="AD114" s="972"/>
      <c r="AE114" s="973"/>
      <c r="AF114" s="974">
        <v>57770</v>
      </c>
      <c r="AG114" s="972"/>
      <c r="AH114" s="972"/>
      <c r="AI114" s="972"/>
      <c r="AJ114" s="973"/>
      <c r="AK114" s="974">
        <v>52256</v>
      </c>
      <c r="AL114" s="972"/>
      <c r="AM114" s="972"/>
      <c r="AN114" s="972"/>
      <c r="AO114" s="973"/>
      <c r="AP114" s="975">
        <v>0.7</v>
      </c>
      <c r="AQ114" s="976"/>
      <c r="AR114" s="976"/>
      <c r="AS114" s="976"/>
      <c r="AT114" s="977"/>
      <c r="AU114" s="921"/>
      <c r="AV114" s="922"/>
      <c r="AW114" s="922"/>
      <c r="AX114" s="922"/>
      <c r="AY114" s="922"/>
      <c r="AZ114" s="935" t="s">
        <v>455</v>
      </c>
      <c r="BA114" s="936"/>
      <c r="BB114" s="936"/>
      <c r="BC114" s="936"/>
      <c r="BD114" s="936"/>
      <c r="BE114" s="936"/>
      <c r="BF114" s="936"/>
      <c r="BG114" s="936"/>
      <c r="BH114" s="936"/>
      <c r="BI114" s="936"/>
      <c r="BJ114" s="936"/>
      <c r="BK114" s="936"/>
      <c r="BL114" s="936"/>
      <c r="BM114" s="936"/>
      <c r="BN114" s="936"/>
      <c r="BO114" s="936"/>
      <c r="BP114" s="937"/>
      <c r="BQ114" s="938">
        <v>1758408</v>
      </c>
      <c r="BR114" s="939"/>
      <c r="BS114" s="939"/>
      <c r="BT114" s="939"/>
      <c r="BU114" s="939"/>
      <c r="BV114" s="939">
        <v>1767712</v>
      </c>
      <c r="BW114" s="939"/>
      <c r="BX114" s="939"/>
      <c r="BY114" s="939"/>
      <c r="BZ114" s="939"/>
      <c r="CA114" s="939">
        <v>1728279</v>
      </c>
      <c r="CB114" s="939"/>
      <c r="CC114" s="939"/>
      <c r="CD114" s="939"/>
      <c r="CE114" s="939"/>
      <c r="CF114" s="933">
        <v>23.8</v>
      </c>
      <c r="CG114" s="934"/>
      <c r="CH114" s="934"/>
      <c r="CI114" s="934"/>
      <c r="CJ114" s="934"/>
      <c r="CK114" s="961"/>
      <c r="CL114" s="962"/>
      <c r="CM114" s="935" t="s">
        <v>456</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392</v>
      </c>
      <c r="DH114" s="972"/>
      <c r="DI114" s="972"/>
      <c r="DJ114" s="972"/>
      <c r="DK114" s="973"/>
      <c r="DL114" s="974" t="s">
        <v>449</v>
      </c>
      <c r="DM114" s="972"/>
      <c r="DN114" s="972"/>
      <c r="DO114" s="972"/>
      <c r="DP114" s="973"/>
      <c r="DQ114" s="974" t="s">
        <v>392</v>
      </c>
      <c r="DR114" s="972"/>
      <c r="DS114" s="972"/>
      <c r="DT114" s="972"/>
      <c r="DU114" s="973"/>
      <c r="DV114" s="975" t="s">
        <v>392</v>
      </c>
      <c r="DW114" s="976"/>
      <c r="DX114" s="976"/>
      <c r="DY114" s="976"/>
      <c r="DZ114" s="977"/>
    </row>
    <row r="115" spans="1:130" s="224" customFormat="1" ht="26.25" customHeight="1" x14ac:dyDescent="0.15">
      <c r="A115" s="967"/>
      <c r="B115" s="968"/>
      <c r="C115" s="936" t="s">
        <v>457</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453</v>
      </c>
      <c r="AB115" s="951"/>
      <c r="AC115" s="951"/>
      <c r="AD115" s="951"/>
      <c r="AE115" s="952"/>
      <c r="AF115" s="953" t="s">
        <v>392</v>
      </c>
      <c r="AG115" s="951"/>
      <c r="AH115" s="951"/>
      <c r="AI115" s="951"/>
      <c r="AJ115" s="952"/>
      <c r="AK115" s="953" t="s">
        <v>439</v>
      </c>
      <c r="AL115" s="951"/>
      <c r="AM115" s="951"/>
      <c r="AN115" s="951"/>
      <c r="AO115" s="952"/>
      <c r="AP115" s="954" t="s">
        <v>449</v>
      </c>
      <c r="AQ115" s="955"/>
      <c r="AR115" s="955"/>
      <c r="AS115" s="955"/>
      <c r="AT115" s="956"/>
      <c r="AU115" s="921"/>
      <c r="AV115" s="922"/>
      <c r="AW115" s="922"/>
      <c r="AX115" s="922"/>
      <c r="AY115" s="922"/>
      <c r="AZ115" s="935" t="s">
        <v>458</v>
      </c>
      <c r="BA115" s="936"/>
      <c r="BB115" s="936"/>
      <c r="BC115" s="936"/>
      <c r="BD115" s="936"/>
      <c r="BE115" s="936"/>
      <c r="BF115" s="936"/>
      <c r="BG115" s="936"/>
      <c r="BH115" s="936"/>
      <c r="BI115" s="936"/>
      <c r="BJ115" s="936"/>
      <c r="BK115" s="936"/>
      <c r="BL115" s="936"/>
      <c r="BM115" s="936"/>
      <c r="BN115" s="936"/>
      <c r="BO115" s="936"/>
      <c r="BP115" s="937"/>
      <c r="BQ115" s="938">
        <v>1648222</v>
      </c>
      <c r="BR115" s="939"/>
      <c r="BS115" s="939"/>
      <c r="BT115" s="939"/>
      <c r="BU115" s="939"/>
      <c r="BV115" s="939">
        <v>1621677</v>
      </c>
      <c r="BW115" s="939"/>
      <c r="BX115" s="939"/>
      <c r="BY115" s="939"/>
      <c r="BZ115" s="939"/>
      <c r="CA115" s="939">
        <v>1477160</v>
      </c>
      <c r="CB115" s="939"/>
      <c r="CC115" s="939"/>
      <c r="CD115" s="939"/>
      <c r="CE115" s="939"/>
      <c r="CF115" s="933">
        <v>20.3</v>
      </c>
      <c r="CG115" s="934"/>
      <c r="CH115" s="934"/>
      <c r="CI115" s="934"/>
      <c r="CJ115" s="934"/>
      <c r="CK115" s="961"/>
      <c r="CL115" s="962"/>
      <c r="CM115" s="935" t="s">
        <v>459</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392</v>
      </c>
      <c r="DH115" s="972"/>
      <c r="DI115" s="972"/>
      <c r="DJ115" s="972"/>
      <c r="DK115" s="973"/>
      <c r="DL115" s="974" t="s">
        <v>441</v>
      </c>
      <c r="DM115" s="972"/>
      <c r="DN115" s="972"/>
      <c r="DO115" s="972"/>
      <c r="DP115" s="973"/>
      <c r="DQ115" s="974" t="s">
        <v>437</v>
      </c>
      <c r="DR115" s="972"/>
      <c r="DS115" s="972"/>
      <c r="DT115" s="972"/>
      <c r="DU115" s="973"/>
      <c r="DV115" s="975" t="s">
        <v>443</v>
      </c>
      <c r="DW115" s="976"/>
      <c r="DX115" s="976"/>
      <c r="DY115" s="976"/>
      <c r="DZ115" s="977"/>
    </row>
    <row r="116" spans="1:130" s="224" customFormat="1" ht="26.25" customHeight="1" x14ac:dyDescent="0.15">
      <c r="A116" s="969"/>
      <c r="B116" s="970"/>
      <c r="C116" s="978" t="s">
        <v>460</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758</v>
      </c>
      <c r="AB116" s="972"/>
      <c r="AC116" s="972"/>
      <c r="AD116" s="972"/>
      <c r="AE116" s="973"/>
      <c r="AF116" s="974">
        <v>1160</v>
      </c>
      <c r="AG116" s="972"/>
      <c r="AH116" s="972"/>
      <c r="AI116" s="972"/>
      <c r="AJ116" s="973"/>
      <c r="AK116" s="974">
        <v>146</v>
      </c>
      <c r="AL116" s="972"/>
      <c r="AM116" s="972"/>
      <c r="AN116" s="972"/>
      <c r="AO116" s="973"/>
      <c r="AP116" s="975">
        <v>0</v>
      </c>
      <c r="AQ116" s="976"/>
      <c r="AR116" s="976"/>
      <c r="AS116" s="976"/>
      <c r="AT116" s="977"/>
      <c r="AU116" s="921"/>
      <c r="AV116" s="922"/>
      <c r="AW116" s="922"/>
      <c r="AX116" s="922"/>
      <c r="AY116" s="922"/>
      <c r="AZ116" s="980" t="s">
        <v>461</v>
      </c>
      <c r="BA116" s="981"/>
      <c r="BB116" s="981"/>
      <c r="BC116" s="981"/>
      <c r="BD116" s="981"/>
      <c r="BE116" s="981"/>
      <c r="BF116" s="981"/>
      <c r="BG116" s="981"/>
      <c r="BH116" s="981"/>
      <c r="BI116" s="981"/>
      <c r="BJ116" s="981"/>
      <c r="BK116" s="981"/>
      <c r="BL116" s="981"/>
      <c r="BM116" s="981"/>
      <c r="BN116" s="981"/>
      <c r="BO116" s="981"/>
      <c r="BP116" s="982"/>
      <c r="BQ116" s="938" t="s">
        <v>439</v>
      </c>
      <c r="BR116" s="939"/>
      <c r="BS116" s="939"/>
      <c r="BT116" s="939"/>
      <c r="BU116" s="939"/>
      <c r="BV116" s="939" t="s">
        <v>392</v>
      </c>
      <c r="BW116" s="939"/>
      <c r="BX116" s="939"/>
      <c r="BY116" s="939"/>
      <c r="BZ116" s="939"/>
      <c r="CA116" s="939" t="s">
        <v>392</v>
      </c>
      <c r="CB116" s="939"/>
      <c r="CC116" s="939"/>
      <c r="CD116" s="939"/>
      <c r="CE116" s="939"/>
      <c r="CF116" s="933" t="s">
        <v>392</v>
      </c>
      <c r="CG116" s="934"/>
      <c r="CH116" s="934"/>
      <c r="CI116" s="934"/>
      <c r="CJ116" s="934"/>
      <c r="CK116" s="961"/>
      <c r="CL116" s="962"/>
      <c r="CM116" s="935" t="s">
        <v>462</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439</v>
      </c>
      <c r="DH116" s="972"/>
      <c r="DI116" s="972"/>
      <c r="DJ116" s="972"/>
      <c r="DK116" s="973"/>
      <c r="DL116" s="974" t="s">
        <v>413</v>
      </c>
      <c r="DM116" s="972"/>
      <c r="DN116" s="972"/>
      <c r="DO116" s="972"/>
      <c r="DP116" s="973"/>
      <c r="DQ116" s="974" t="s">
        <v>392</v>
      </c>
      <c r="DR116" s="972"/>
      <c r="DS116" s="972"/>
      <c r="DT116" s="972"/>
      <c r="DU116" s="973"/>
      <c r="DV116" s="975" t="s">
        <v>392</v>
      </c>
      <c r="DW116" s="976"/>
      <c r="DX116" s="976"/>
      <c r="DY116" s="976"/>
      <c r="DZ116" s="977"/>
    </row>
    <row r="117" spans="1:130" s="224" customFormat="1" ht="26.25" customHeight="1" x14ac:dyDescent="0.15">
      <c r="A117" s="925" t="s">
        <v>187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463</v>
      </c>
      <c r="Z117" s="907"/>
      <c r="AA117" s="991">
        <v>1846210</v>
      </c>
      <c r="AB117" s="992"/>
      <c r="AC117" s="992"/>
      <c r="AD117" s="992"/>
      <c r="AE117" s="993"/>
      <c r="AF117" s="994">
        <v>1838625</v>
      </c>
      <c r="AG117" s="992"/>
      <c r="AH117" s="992"/>
      <c r="AI117" s="992"/>
      <c r="AJ117" s="993"/>
      <c r="AK117" s="994">
        <v>1817839</v>
      </c>
      <c r="AL117" s="992"/>
      <c r="AM117" s="992"/>
      <c r="AN117" s="992"/>
      <c r="AO117" s="993"/>
      <c r="AP117" s="995"/>
      <c r="AQ117" s="996"/>
      <c r="AR117" s="996"/>
      <c r="AS117" s="996"/>
      <c r="AT117" s="997"/>
      <c r="AU117" s="921"/>
      <c r="AV117" s="922"/>
      <c r="AW117" s="922"/>
      <c r="AX117" s="922"/>
      <c r="AY117" s="922"/>
      <c r="AZ117" s="987" t="s">
        <v>464</v>
      </c>
      <c r="BA117" s="988"/>
      <c r="BB117" s="988"/>
      <c r="BC117" s="988"/>
      <c r="BD117" s="988"/>
      <c r="BE117" s="988"/>
      <c r="BF117" s="988"/>
      <c r="BG117" s="988"/>
      <c r="BH117" s="988"/>
      <c r="BI117" s="988"/>
      <c r="BJ117" s="988"/>
      <c r="BK117" s="988"/>
      <c r="BL117" s="988"/>
      <c r="BM117" s="988"/>
      <c r="BN117" s="988"/>
      <c r="BO117" s="988"/>
      <c r="BP117" s="989"/>
      <c r="BQ117" s="938" t="s">
        <v>438</v>
      </c>
      <c r="BR117" s="939"/>
      <c r="BS117" s="939"/>
      <c r="BT117" s="939"/>
      <c r="BU117" s="939"/>
      <c r="BV117" s="939" t="s">
        <v>438</v>
      </c>
      <c r="BW117" s="939"/>
      <c r="BX117" s="939"/>
      <c r="BY117" s="939"/>
      <c r="BZ117" s="939"/>
      <c r="CA117" s="939" t="s">
        <v>439</v>
      </c>
      <c r="CB117" s="939"/>
      <c r="CC117" s="939"/>
      <c r="CD117" s="939"/>
      <c r="CE117" s="939"/>
      <c r="CF117" s="933" t="s">
        <v>443</v>
      </c>
      <c r="CG117" s="934"/>
      <c r="CH117" s="934"/>
      <c r="CI117" s="934"/>
      <c r="CJ117" s="934"/>
      <c r="CK117" s="961"/>
      <c r="CL117" s="962"/>
      <c r="CM117" s="935" t="s">
        <v>465</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392</v>
      </c>
      <c r="DH117" s="972"/>
      <c r="DI117" s="972"/>
      <c r="DJ117" s="972"/>
      <c r="DK117" s="973"/>
      <c r="DL117" s="974" t="s">
        <v>439</v>
      </c>
      <c r="DM117" s="972"/>
      <c r="DN117" s="972"/>
      <c r="DO117" s="972"/>
      <c r="DP117" s="973"/>
      <c r="DQ117" s="974" t="s">
        <v>413</v>
      </c>
      <c r="DR117" s="972"/>
      <c r="DS117" s="972"/>
      <c r="DT117" s="972"/>
      <c r="DU117" s="973"/>
      <c r="DV117" s="975" t="s">
        <v>437</v>
      </c>
      <c r="DW117" s="976"/>
      <c r="DX117" s="976"/>
      <c r="DY117" s="976"/>
      <c r="DZ117" s="977"/>
    </row>
    <row r="118" spans="1:130" s="224" customFormat="1" ht="26.25" customHeight="1" x14ac:dyDescent="0.15">
      <c r="A118" s="925" t="s">
        <v>432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429</v>
      </c>
      <c r="AB118" s="906"/>
      <c r="AC118" s="906"/>
      <c r="AD118" s="906"/>
      <c r="AE118" s="907"/>
      <c r="AF118" s="905" t="s">
        <v>430</v>
      </c>
      <c r="AG118" s="906"/>
      <c r="AH118" s="906"/>
      <c r="AI118" s="906"/>
      <c r="AJ118" s="907"/>
      <c r="AK118" s="905" t="s">
        <v>308</v>
      </c>
      <c r="AL118" s="906"/>
      <c r="AM118" s="906"/>
      <c r="AN118" s="906"/>
      <c r="AO118" s="907"/>
      <c r="AP118" s="983" t="s">
        <v>431</v>
      </c>
      <c r="AQ118" s="984"/>
      <c r="AR118" s="984"/>
      <c r="AS118" s="984"/>
      <c r="AT118" s="985"/>
      <c r="AU118" s="921"/>
      <c r="AV118" s="922"/>
      <c r="AW118" s="922"/>
      <c r="AX118" s="922"/>
      <c r="AY118" s="922"/>
      <c r="AZ118" s="986" t="s">
        <v>466</v>
      </c>
      <c r="BA118" s="978"/>
      <c r="BB118" s="978"/>
      <c r="BC118" s="978"/>
      <c r="BD118" s="978"/>
      <c r="BE118" s="978"/>
      <c r="BF118" s="978"/>
      <c r="BG118" s="978"/>
      <c r="BH118" s="978"/>
      <c r="BI118" s="978"/>
      <c r="BJ118" s="978"/>
      <c r="BK118" s="978"/>
      <c r="BL118" s="978"/>
      <c r="BM118" s="978"/>
      <c r="BN118" s="978"/>
      <c r="BO118" s="978"/>
      <c r="BP118" s="979"/>
      <c r="BQ118" s="1012" t="s">
        <v>413</v>
      </c>
      <c r="BR118" s="1013"/>
      <c r="BS118" s="1013"/>
      <c r="BT118" s="1013"/>
      <c r="BU118" s="1013"/>
      <c r="BV118" s="1013" t="s">
        <v>439</v>
      </c>
      <c r="BW118" s="1013"/>
      <c r="BX118" s="1013"/>
      <c r="BY118" s="1013"/>
      <c r="BZ118" s="1013"/>
      <c r="CA118" s="1013" t="s">
        <v>413</v>
      </c>
      <c r="CB118" s="1013"/>
      <c r="CC118" s="1013"/>
      <c r="CD118" s="1013"/>
      <c r="CE118" s="1013"/>
      <c r="CF118" s="933" t="s">
        <v>438</v>
      </c>
      <c r="CG118" s="934"/>
      <c r="CH118" s="934"/>
      <c r="CI118" s="934"/>
      <c r="CJ118" s="934"/>
      <c r="CK118" s="961"/>
      <c r="CL118" s="962"/>
      <c r="CM118" s="935" t="s">
        <v>467</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392</v>
      </c>
      <c r="DH118" s="972"/>
      <c r="DI118" s="972"/>
      <c r="DJ118" s="972"/>
      <c r="DK118" s="973"/>
      <c r="DL118" s="974" t="s">
        <v>392</v>
      </c>
      <c r="DM118" s="972"/>
      <c r="DN118" s="972"/>
      <c r="DO118" s="972"/>
      <c r="DP118" s="973"/>
      <c r="DQ118" s="974" t="s">
        <v>392</v>
      </c>
      <c r="DR118" s="972"/>
      <c r="DS118" s="972"/>
      <c r="DT118" s="972"/>
      <c r="DU118" s="973"/>
      <c r="DV118" s="975" t="s">
        <v>413</v>
      </c>
      <c r="DW118" s="976"/>
      <c r="DX118" s="976"/>
      <c r="DY118" s="976"/>
      <c r="DZ118" s="977"/>
    </row>
    <row r="119" spans="1:130" s="224" customFormat="1" ht="26.25" customHeight="1" x14ac:dyDescent="0.15">
      <c r="A119" s="1069" t="s">
        <v>435</v>
      </c>
      <c r="B119" s="960"/>
      <c r="C119" s="942" t="s">
        <v>436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439</v>
      </c>
      <c r="AB119" s="913"/>
      <c r="AC119" s="913"/>
      <c r="AD119" s="913"/>
      <c r="AE119" s="914"/>
      <c r="AF119" s="915" t="s">
        <v>392</v>
      </c>
      <c r="AG119" s="913"/>
      <c r="AH119" s="913"/>
      <c r="AI119" s="913"/>
      <c r="AJ119" s="914"/>
      <c r="AK119" s="915" t="s">
        <v>449</v>
      </c>
      <c r="AL119" s="913"/>
      <c r="AM119" s="913"/>
      <c r="AN119" s="913"/>
      <c r="AO119" s="914"/>
      <c r="AP119" s="916" t="s">
        <v>439</v>
      </c>
      <c r="AQ119" s="917"/>
      <c r="AR119" s="917"/>
      <c r="AS119" s="917"/>
      <c r="AT119" s="918"/>
      <c r="AU119" s="923"/>
      <c r="AV119" s="924"/>
      <c r="AW119" s="924"/>
      <c r="AX119" s="924"/>
      <c r="AY119" s="924"/>
      <c r="AZ119" s="245" t="s">
        <v>187</v>
      </c>
      <c r="BA119" s="245"/>
      <c r="BB119" s="245"/>
      <c r="BC119" s="245"/>
      <c r="BD119" s="245"/>
      <c r="BE119" s="245"/>
      <c r="BF119" s="245"/>
      <c r="BG119" s="245"/>
      <c r="BH119" s="245"/>
      <c r="BI119" s="245"/>
      <c r="BJ119" s="245"/>
      <c r="BK119" s="245"/>
      <c r="BL119" s="245"/>
      <c r="BM119" s="245"/>
      <c r="BN119" s="245"/>
      <c r="BO119" s="990" t="s">
        <v>468</v>
      </c>
      <c r="BP119" s="1018"/>
      <c r="BQ119" s="1012">
        <v>23168496</v>
      </c>
      <c r="BR119" s="1013"/>
      <c r="BS119" s="1013"/>
      <c r="BT119" s="1013"/>
      <c r="BU119" s="1013"/>
      <c r="BV119" s="1013">
        <v>22887912</v>
      </c>
      <c r="BW119" s="1013"/>
      <c r="BX119" s="1013"/>
      <c r="BY119" s="1013"/>
      <c r="BZ119" s="1013"/>
      <c r="CA119" s="1013">
        <v>22072659</v>
      </c>
      <c r="CB119" s="1013"/>
      <c r="CC119" s="1013"/>
      <c r="CD119" s="1013"/>
      <c r="CE119" s="1013"/>
      <c r="CF119" s="1014"/>
      <c r="CG119" s="1015"/>
      <c r="CH119" s="1015"/>
      <c r="CI119" s="1015"/>
      <c r="CJ119" s="1016"/>
      <c r="CK119" s="963"/>
      <c r="CL119" s="964"/>
      <c r="CM119" s="986" t="s">
        <v>469</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439</v>
      </c>
      <c r="DH119" s="999"/>
      <c r="DI119" s="999"/>
      <c r="DJ119" s="999"/>
      <c r="DK119" s="1000"/>
      <c r="DL119" s="998" t="s">
        <v>413</v>
      </c>
      <c r="DM119" s="999"/>
      <c r="DN119" s="999"/>
      <c r="DO119" s="999"/>
      <c r="DP119" s="1000"/>
      <c r="DQ119" s="998" t="s">
        <v>443</v>
      </c>
      <c r="DR119" s="999"/>
      <c r="DS119" s="999"/>
      <c r="DT119" s="999"/>
      <c r="DU119" s="1000"/>
      <c r="DV119" s="1001" t="s">
        <v>439</v>
      </c>
      <c r="DW119" s="1002"/>
      <c r="DX119" s="1002"/>
      <c r="DY119" s="1002"/>
      <c r="DZ119" s="1003"/>
    </row>
    <row r="120" spans="1:130" s="224" customFormat="1" ht="26.25" customHeight="1" x14ac:dyDescent="0.15">
      <c r="A120" s="1070"/>
      <c r="B120" s="962"/>
      <c r="C120" s="935" t="s">
        <v>444</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439</v>
      </c>
      <c r="AB120" s="972"/>
      <c r="AC120" s="972"/>
      <c r="AD120" s="972"/>
      <c r="AE120" s="973"/>
      <c r="AF120" s="974" t="s">
        <v>438</v>
      </c>
      <c r="AG120" s="972"/>
      <c r="AH120" s="972"/>
      <c r="AI120" s="972"/>
      <c r="AJ120" s="973"/>
      <c r="AK120" s="974" t="s">
        <v>413</v>
      </c>
      <c r="AL120" s="972"/>
      <c r="AM120" s="972"/>
      <c r="AN120" s="972"/>
      <c r="AO120" s="973"/>
      <c r="AP120" s="975" t="s">
        <v>443</v>
      </c>
      <c r="AQ120" s="976"/>
      <c r="AR120" s="976"/>
      <c r="AS120" s="976"/>
      <c r="AT120" s="977"/>
      <c r="AU120" s="1004" t="s">
        <v>470</v>
      </c>
      <c r="AV120" s="1005"/>
      <c r="AW120" s="1005"/>
      <c r="AX120" s="1005"/>
      <c r="AY120" s="1006"/>
      <c r="AZ120" s="942" t="s">
        <v>471</v>
      </c>
      <c r="BA120" s="910"/>
      <c r="BB120" s="910"/>
      <c r="BC120" s="910"/>
      <c r="BD120" s="910"/>
      <c r="BE120" s="910"/>
      <c r="BF120" s="910"/>
      <c r="BG120" s="910"/>
      <c r="BH120" s="910"/>
      <c r="BI120" s="910"/>
      <c r="BJ120" s="910"/>
      <c r="BK120" s="910"/>
      <c r="BL120" s="910"/>
      <c r="BM120" s="910"/>
      <c r="BN120" s="910"/>
      <c r="BO120" s="910"/>
      <c r="BP120" s="911"/>
      <c r="BQ120" s="943">
        <v>1246380</v>
      </c>
      <c r="BR120" s="944"/>
      <c r="BS120" s="944"/>
      <c r="BT120" s="944"/>
      <c r="BU120" s="944"/>
      <c r="BV120" s="944">
        <v>1719561</v>
      </c>
      <c r="BW120" s="944"/>
      <c r="BX120" s="944"/>
      <c r="BY120" s="944"/>
      <c r="BZ120" s="944"/>
      <c r="CA120" s="944">
        <v>2181658</v>
      </c>
      <c r="CB120" s="944"/>
      <c r="CC120" s="944"/>
      <c r="CD120" s="944"/>
      <c r="CE120" s="944"/>
      <c r="CF120" s="957">
        <v>30</v>
      </c>
      <c r="CG120" s="958"/>
      <c r="CH120" s="958"/>
      <c r="CI120" s="958"/>
      <c r="CJ120" s="958"/>
      <c r="CK120" s="1019" t="s">
        <v>472</v>
      </c>
      <c r="CL120" s="1020"/>
      <c r="CM120" s="1020"/>
      <c r="CN120" s="1020"/>
      <c r="CO120" s="1021"/>
      <c r="CP120" s="1027" t="s">
        <v>473</v>
      </c>
      <c r="CQ120" s="1028"/>
      <c r="CR120" s="1028"/>
      <c r="CS120" s="1028"/>
      <c r="CT120" s="1028"/>
      <c r="CU120" s="1028"/>
      <c r="CV120" s="1028"/>
      <c r="CW120" s="1028"/>
      <c r="CX120" s="1028"/>
      <c r="CY120" s="1028"/>
      <c r="CZ120" s="1028"/>
      <c r="DA120" s="1028"/>
      <c r="DB120" s="1028"/>
      <c r="DC120" s="1028"/>
      <c r="DD120" s="1028"/>
      <c r="DE120" s="1028"/>
      <c r="DF120" s="1029"/>
      <c r="DG120" s="943">
        <v>7195169</v>
      </c>
      <c r="DH120" s="944"/>
      <c r="DI120" s="944"/>
      <c r="DJ120" s="944"/>
      <c r="DK120" s="944"/>
      <c r="DL120" s="944">
        <v>6825364</v>
      </c>
      <c r="DM120" s="944"/>
      <c r="DN120" s="944"/>
      <c r="DO120" s="944"/>
      <c r="DP120" s="944"/>
      <c r="DQ120" s="944">
        <v>6757528</v>
      </c>
      <c r="DR120" s="944"/>
      <c r="DS120" s="944"/>
      <c r="DT120" s="944"/>
      <c r="DU120" s="944"/>
      <c r="DV120" s="945">
        <v>92.9</v>
      </c>
      <c r="DW120" s="945"/>
      <c r="DX120" s="945"/>
      <c r="DY120" s="945"/>
      <c r="DZ120" s="946"/>
    </row>
    <row r="121" spans="1:130" s="224" customFormat="1" ht="26.25" customHeight="1" x14ac:dyDescent="0.15">
      <c r="A121" s="1070"/>
      <c r="B121" s="962"/>
      <c r="C121" s="987" t="s">
        <v>474</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439</v>
      </c>
      <c r="AB121" s="972"/>
      <c r="AC121" s="972"/>
      <c r="AD121" s="972"/>
      <c r="AE121" s="973"/>
      <c r="AF121" s="974" t="s">
        <v>438</v>
      </c>
      <c r="AG121" s="972"/>
      <c r="AH121" s="972"/>
      <c r="AI121" s="972"/>
      <c r="AJ121" s="973"/>
      <c r="AK121" s="974" t="s">
        <v>392</v>
      </c>
      <c r="AL121" s="972"/>
      <c r="AM121" s="972"/>
      <c r="AN121" s="972"/>
      <c r="AO121" s="973"/>
      <c r="AP121" s="975" t="s">
        <v>413</v>
      </c>
      <c r="AQ121" s="976"/>
      <c r="AR121" s="976"/>
      <c r="AS121" s="976"/>
      <c r="AT121" s="977"/>
      <c r="AU121" s="1007"/>
      <c r="AV121" s="1008"/>
      <c r="AW121" s="1008"/>
      <c r="AX121" s="1008"/>
      <c r="AY121" s="1009"/>
      <c r="AZ121" s="935" t="s">
        <v>475</v>
      </c>
      <c r="BA121" s="936"/>
      <c r="BB121" s="936"/>
      <c r="BC121" s="936"/>
      <c r="BD121" s="936"/>
      <c r="BE121" s="936"/>
      <c r="BF121" s="936"/>
      <c r="BG121" s="936"/>
      <c r="BH121" s="936"/>
      <c r="BI121" s="936"/>
      <c r="BJ121" s="936"/>
      <c r="BK121" s="936"/>
      <c r="BL121" s="936"/>
      <c r="BM121" s="936"/>
      <c r="BN121" s="936"/>
      <c r="BO121" s="936"/>
      <c r="BP121" s="937"/>
      <c r="BQ121" s="938">
        <v>238986</v>
      </c>
      <c r="BR121" s="939"/>
      <c r="BS121" s="939"/>
      <c r="BT121" s="939"/>
      <c r="BU121" s="939"/>
      <c r="BV121" s="939">
        <v>299270</v>
      </c>
      <c r="BW121" s="939"/>
      <c r="BX121" s="939"/>
      <c r="BY121" s="939"/>
      <c r="BZ121" s="939"/>
      <c r="CA121" s="939">
        <v>453779</v>
      </c>
      <c r="CB121" s="939"/>
      <c r="CC121" s="939"/>
      <c r="CD121" s="939"/>
      <c r="CE121" s="939"/>
      <c r="CF121" s="933">
        <v>6.2</v>
      </c>
      <c r="CG121" s="934"/>
      <c r="CH121" s="934"/>
      <c r="CI121" s="934"/>
      <c r="CJ121" s="934"/>
      <c r="CK121" s="1022"/>
      <c r="CL121" s="1023"/>
      <c r="CM121" s="1023"/>
      <c r="CN121" s="1023"/>
      <c r="CO121" s="1024"/>
      <c r="CP121" s="1032" t="s">
        <v>476</v>
      </c>
      <c r="CQ121" s="1033"/>
      <c r="CR121" s="1033"/>
      <c r="CS121" s="1033"/>
      <c r="CT121" s="1033"/>
      <c r="CU121" s="1033"/>
      <c r="CV121" s="1033"/>
      <c r="CW121" s="1033"/>
      <c r="CX121" s="1033"/>
      <c r="CY121" s="1033"/>
      <c r="CZ121" s="1033"/>
      <c r="DA121" s="1033"/>
      <c r="DB121" s="1033"/>
      <c r="DC121" s="1033"/>
      <c r="DD121" s="1033"/>
      <c r="DE121" s="1033"/>
      <c r="DF121" s="1034"/>
      <c r="DG121" s="938" t="s">
        <v>438</v>
      </c>
      <c r="DH121" s="939"/>
      <c r="DI121" s="939"/>
      <c r="DJ121" s="939"/>
      <c r="DK121" s="939"/>
      <c r="DL121" s="939" t="s">
        <v>439</v>
      </c>
      <c r="DM121" s="939"/>
      <c r="DN121" s="939"/>
      <c r="DO121" s="939"/>
      <c r="DP121" s="939"/>
      <c r="DQ121" s="939" t="s">
        <v>443</v>
      </c>
      <c r="DR121" s="939"/>
      <c r="DS121" s="939"/>
      <c r="DT121" s="939"/>
      <c r="DU121" s="939"/>
      <c r="DV121" s="940" t="s">
        <v>439</v>
      </c>
      <c r="DW121" s="940"/>
      <c r="DX121" s="940"/>
      <c r="DY121" s="940"/>
      <c r="DZ121" s="941"/>
    </row>
    <row r="122" spans="1:130" s="224" customFormat="1" ht="26.25" customHeight="1" x14ac:dyDescent="0.15">
      <c r="A122" s="1070"/>
      <c r="B122" s="962"/>
      <c r="C122" s="935" t="s">
        <v>456</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413</v>
      </c>
      <c r="AB122" s="972"/>
      <c r="AC122" s="972"/>
      <c r="AD122" s="972"/>
      <c r="AE122" s="973"/>
      <c r="AF122" s="974" t="s">
        <v>443</v>
      </c>
      <c r="AG122" s="972"/>
      <c r="AH122" s="972"/>
      <c r="AI122" s="972"/>
      <c r="AJ122" s="973"/>
      <c r="AK122" s="974" t="s">
        <v>413</v>
      </c>
      <c r="AL122" s="972"/>
      <c r="AM122" s="972"/>
      <c r="AN122" s="972"/>
      <c r="AO122" s="973"/>
      <c r="AP122" s="975" t="s">
        <v>392</v>
      </c>
      <c r="AQ122" s="976"/>
      <c r="AR122" s="976"/>
      <c r="AS122" s="976"/>
      <c r="AT122" s="977"/>
      <c r="AU122" s="1007"/>
      <c r="AV122" s="1008"/>
      <c r="AW122" s="1008"/>
      <c r="AX122" s="1008"/>
      <c r="AY122" s="1009"/>
      <c r="AZ122" s="986" t="s">
        <v>477</v>
      </c>
      <c r="BA122" s="978"/>
      <c r="BB122" s="978"/>
      <c r="BC122" s="978"/>
      <c r="BD122" s="978"/>
      <c r="BE122" s="978"/>
      <c r="BF122" s="978"/>
      <c r="BG122" s="978"/>
      <c r="BH122" s="978"/>
      <c r="BI122" s="978"/>
      <c r="BJ122" s="978"/>
      <c r="BK122" s="978"/>
      <c r="BL122" s="978"/>
      <c r="BM122" s="978"/>
      <c r="BN122" s="978"/>
      <c r="BO122" s="978"/>
      <c r="BP122" s="979"/>
      <c r="BQ122" s="1012">
        <v>12965332</v>
      </c>
      <c r="BR122" s="1013"/>
      <c r="BS122" s="1013"/>
      <c r="BT122" s="1013"/>
      <c r="BU122" s="1013"/>
      <c r="BV122" s="1013">
        <v>12652457</v>
      </c>
      <c r="BW122" s="1013"/>
      <c r="BX122" s="1013"/>
      <c r="BY122" s="1013"/>
      <c r="BZ122" s="1013"/>
      <c r="CA122" s="1013">
        <v>12333806</v>
      </c>
      <c r="CB122" s="1013"/>
      <c r="CC122" s="1013"/>
      <c r="CD122" s="1013"/>
      <c r="CE122" s="1013"/>
      <c r="CF122" s="1030">
        <v>169.6</v>
      </c>
      <c r="CG122" s="1031"/>
      <c r="CH122" s="1031"/>
      <c r="CI122" s="1031"/>
      <c r="CJ122" s="1031"/>
      <c r="CK122" s="1022"/>
      <c r="CL122" s="1023"/>
      <c r="CM122" s="1023"/>
      <c r="CN122" s="1023"/>
      <c r="CO122" s="1024"/>
      <c r="CP122" s="1032" t="s">
        <v>478</v>
      </c>
      <c r="CQ122" s="1033"/>
      <c r="CR122" s="1033"/>
      <c r="CS122" s="1033"/>
      <c r="CT122" s="1033"/>
      <c r="CU122" s="1033"/>
      <c r="CV122" s="1033"/>
      <c r="CW122" s="1033"/>
      <c r="CX122" s="1033"/>
      <c r="CY122" s="1033"/>
      <c r="CZ122" s="1033"/>
      <c r="DA122" s="1033"/>
      <c r="DB122" s="1033"/>
      <c r="DC122" s="1033"/>
      <c r="DD122" s="1033"/>
      <c r="DE122" s="1033"/>
      <c r="DF122" s="1034"/>
      <c r="DG122" s="938" t="s">
        <v>413</v>
      </c>
      <c r="DH122" s="939"/>
      <c r="DI122" s="939"/>
      <c r="DJ122" s="939"/>
      <c r="DK122" s="939"/>
      <c r="DL122" s="939" t="s">
        <v>441</v>
      </c>
      <c r="DM122" s="939"/>
      <c r="DN122" s="939"/>
      <c r="DO122" s="939"/>
      <c r="DP122" s="939"/>
      <c r="DQ122" s="939" t="s">
        <v>392</v>
      </c>
      <c r="DR122" s="939"/>
      <c r="DS122" s="939"/>
      <c r="DT122" s="939"/>
      <c r="DU122" s="939"/>
      <c r="DV122" s="940" t="s">
        <v>413</v>
      </c>
      <c r="DW122" s="940"/>
      <c r="DX122" s="940"/>
      <c r="DY122" s="940"/>
      <c r="DZ122" s="941"/>
    </row>
    <row r="123" spans="1:130" s="224" customFormat="1" ht="26.25" customHeight="1" x14ac:dyDescent="0.15">
      <c r="A123" s="1070"/>
      <c r="B123" s="962"/>
      <c r="C123" s="935" t="s">
        <v>462</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413</v>
      </c>
      <c r="AB123" s="972"/>
      <c r="AC123" s="972"/>
      <c r="AD123" s="972"/>
      <c r="AE123" s="973"/>
      <c r="AF123" s="974" t="s">
        <v>439</v>
      </c>
      <c r="AG123" s="972"/>
      <c r="AH123" s="972"/>
      <c r="AI123" s="972"/>
      <c r="AJ123" s="973"/>
      <c r="AK123" s="974" t="s">
        <v>392</v>
      </c>
      <c r="AL123" s="972"/>
      <c r="AM123" s="972"/>
      <c r="AN123" s="972"/>
      <c r="AO123" s="973"/>
      <c r="AP123" s="975" t="s">
        <v>413</v>
      </c>
      <c r="AQ123" s="976"/>
      <c r="AR123" s="976"/>
      <c r="AS123" s="976"/>
      <c r="AT123" s="977"/>
      <c r="AU123" s="1010"/>
      <c r="AV123" s="1011"/>
      <c r="AW123" s="1011"/>
      <c r="AX123" s="1011"/>
      <c r="AY123" s="1011"/>
      <c r="AZ123" s="245" t="s">
        <v>187</v>
      </c>
      <c r="BA123" s="245"/>
      <c r="BB123" s="245"/>
      <c r="BC123" s="245"/>
      <c r="BD123" s="245"/>
      <c r="BE123" s="245"/>
      <c r="BF123" s="245"/>
      <c r="BG123" s="245"/>
      <c r="BH123" s="245"/>
      <c r="BI123" s="245"/>
      <c r="BJ123" s="245"/>
      <c r="BK123" s="245"/>
      <c r="BL123" s="245"/>
      <c r="BM123" s="245"/>
      <c r="BN123" s="245"/>
      <c r="BO123" s="990" t="s">
        <v>479</v>
      </c>
      <c r="BP123" s="1018"/>
      <c r="BQ123" s="1076">
        <v>14450698</v>
      </c>
      <c r="BR123" s="1077"/>
      <c r="BS123" s="1077"/>
      <c r="BT123" s="1077"/>
      <c r="BU123" s="1077"/>
      <c r="BV123" s="1077">
        <v>14671288</v>
      </c>
      <c r="BW123" s="1077"/>
      <c r="BX123" s="1077"/>
      <c r="BY123" s="1077"/>
      <c r="BZ123" s="1077"/>
      <c r="CA123" s="1077">
        <v>14969243</v>
      </c>
      <c r="CB123" s="1077"/>
      <c r="CC123" s="1077"/>
      <c r="CD123" s="1077"/>
      <c r="CE123" s="1077"/>
      <c r="CF123" s="1014"/>
      <c r="CG123" s="1015"/>
      <c r="CH123" s="1015"/>
      <c r="CI123" s="1015"/>
      <c r="CJ123" s="1016"/>
      <c r="CK123" s="1022"/>
      <c r="CL123" s="1023"/>
      <c r="CM123" s="1023"/>
      <c r="CN123" s="1023"/>
      <c r="CO123" s="1024"/>
      <c r="CP123" s="1032" t="s">
        <v>403</v>
      </c>
      <c r="CQ123" s="1033"/>
      <c r="CR123" s="1033"/>
      <c r="CS123" s="1033"/>
      <c r="CT123" s="1033"/>
      <c r="CU123" s="1033"/>
      <c r="CV123" s="1033"/>
      <c r="CW123" s="1033"/>
      <c r="CX123" s="1033"/>
      <c r="CY123" s="1033"/>
      <c r="CZ123" s="1033"/>
      <c r="DA123" s="1033"/>
      <c r="DB123" s="1033"/>
      <c r="DC123" s="1033"/>
      <c r="DD123" s="1033"/>
      <c r="DE123" s="1033"/>
      <c r="DF123" s="1034"/>
      <c r="DG123" s="971" t="s">
        <v>439</v>
      </c>
      <c r="DH123" s="972"/>
      <c r="DI123" s="972"/>
      <c r="DJ123" s="972"/>
      <c r="DK123" s="973"/>
      <c r="DL123" s="974" t="s">
        <v>439</v>
      </c>
      <c r="DM123" s="972"/>
      <c r="DN123" s="972"/>
      <c r="DO123" s="972"/>
      <c r="DP123" s="973"/>
      <c r="DQ123" s="974" t="s">
        <v>439</v>
      </c>
      <c r="DR123" s="972"/>
      <c r="DS123" s="972"/>
      <c r="DT123" s="972"/>
      <c r="DU123" s="973"/>
      <c r="DV123" s="975" t="s">
        <v>439</v>
      </c>
      <c r="DW123" s="976"/>
      <c r="DX123" s="976"/>
      <c r="DY123" s="976"/>
      <c r="DZ123" s="977"/>
    </row>
    <row r="124" spans="1:130" s="224" customFormat="1" ht="26.25" customHeight="1" thickBot="1" x14ac:dyDescent="0.2">
      <c r="A124" s="1070"/>
      <c r="B124" s="962"/>
      <c r="C124" s="935" t="s">
        <v>465</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441</v>
      </c>
      <c r="AB124" s="972"/>
      <c r="AC124" s="972"/>
      <c r="AD124" s="972"/>
      <c r="AE124" s="973"/>
      <c r="AF124" s="974" t="s">
        <v>392</v>
      </c>
      <c r="AG124" s="972"/>
      <c r="AH124" s="972"/>
      <c r="AI124" s="972"/>
      <c r="AJ124" s="973"/>
      <c r="AK124" s="974" t="s">
        <v>413</v>
      </c>
      <c r="AL124" s="972"/>
      <c r="AM124" s="972"/>
      <c r="AN124" s="972"/>
      <c r="AO124" s="973"/>
      <c r="AP124" s="975" t="s">
        <v>392</v>
      </c>
      <c r="AQ124" s="976"/>
      <c r="AR124" s="976"/>
      <c r="AS124" s="976"/>
      <c r="AT124" s="977"/>
      <c r="AU124" s="1072" t="s">
        <v>480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123.3</v>
      </c>
      <c r="BR124" s="1040"/>
      <c r="BS124" s="1040"/>
      <c r="BT124" s="1040"/>
      <c r="BU124" s="1040"/>
      <c r="BV124" s="1040">
        <v>109.8</v>
      </c>
      <c r="BW124" s="1040"/>
      <c r="BX124" s="1040"/>
      <c r="BY124" s="1040"/>
      <c r="BZ124" s="1040"/>
      <c r="CA124" s="1040">
        <v>97.7</v>
      </c>
      <c r="CB124" s="1040"/>
      <c r="CC124" s="1040"/>
      <c r="CD124" s="1040"/>
      <c r="CE124" s="1040"/>
      <c r="CF124" s="1041"/>
      <c r="CG124" s="1042"/>
      <c r="CH124" s="1042"/>
      <c r="CI124" s="1042"/>
      <c r="CJ124" s="1043"/>
      <c r="CK124" s="1025"/>
      <c r="CL124" s="1025"/>
      <c r="CM124" s="1025"/>
      <c r="CN124" s="1025"/>
      <c r="CO124" s="1026"/>
      <c r="CP124" s="1032" t="s">
        <v>481</v>
      </c>
      <c r="CQ124" s="1033"/>
      <c r="CR124" s="1033"/>
      <c r="CS124" s="1033"/>
      <c r="CT124" s="1033"/>
      <c r="CU124" s="1033"/>
      <c r="CV124" s="1033"/>
      <c r="CW124" s="1033"/>
      <c r="CX124" s="1033"/>
      <c r="CY124" s="1033"/>
      <c r="CZ124" s="1033"/>
      <c r="DA124" s="1033"/>
      <c r="DB124" s="1033"/>
      <c r="DC124" s="1033"/>
      <c r="DD124" s="1033"/>
      <c r="DE124" s="1033"/>
      <c r="DF124" s="1034"/>
      <c r="DG124" s="1017" t="s">
        <v>439</v>
      </c>
      <c r="DH124" s="999"/>
      <c r="DI124" s="999"/>
      <c r="DJ124" s="999"/>
      <c r="DK124" s="1000"/>
      <c r="DL124" s="998" t="s">
        <v>392</v>
      </c>
      <c r="DM124" s="999"/>
      <c r="DN124" s="999"/>
      <c r="DO124" s="999"/>
      <c r="DP124" s="1000"/>
      <c r="DQ124" s="998" t="s">
        <v>449</v>
      </c>
      <c r="DR124" s="999"/>
      <c r="DS124" s="999"/>
      <c r="DT124" s="999"/>
      <c r="DU124" s="1000"/>
      <c r="DV124" s="1001" t="s">
        <v>443</v>
      </c>
      <c r="DW124" s="1002"/>
      <c r="DX124" s="1002"/>
      <c r="DY124" s="1002"/>
      <c r="DZ124" s="1003"/>
    </row>
    <row r="125" spans="1:130" s="224" customFormat="1" ht="26.25" customHeight="1" x14ac:dyDescent="0.15">
      <c r="A125" s="1070"/>
      <c r="B125" s="962"/>
      <c r="C125" s="935" t="s">
        <v>467</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443</v>
      </c>
      <c r="AB125" s="972"/>
      <c r="AC125" s="972"/>
      <c r="AD125" s="972"/>
      <c r="AE125" s="973"/>
      <c r="AF125" s="974" t="s">
        <v>449</v>
      </c>
      <c r="AG125" s="972"/>
      <c r="AH125" s="972"/>
      <c r="AI125" s="972"/>
      <c r="AJ125" s="973"/>
      <c r="AK125" s="974" t="s">
        <v>449</v>
      </c>
      <c r="AL125" s="972"/>
      <c r="AM125" s="972"/>
      <c r="AN125" s="972"/>
      <c r="AO125" s="973"/>
      <c r="AP125" s="975" t="s">
        <v>443</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482</v>
      </c>
      <c r="CL125" s="1020"/>
      <c r="CM125" s="1020"/>
      <c r="CN125" s="1020"/>
      <c r="CO125" s="1021"/>
      <c r="CP125" s="942" t="s">
        <v>483</v>
      </c>
      <c r="CQ125" s="910"/>
      <c r="CR125" s="910"/>
      <c r="CS125" s="910"/>
      <c r="CT125" s="910"/>
      <c r="CU125" s="910"/>
      <c r="CV125" s="910"/>
      <c r="CW125" s="910"/>
      <c r="CX125" s="910"/>
      <c r="CY125" s="910"/>
      <c r="CZ125" s="910"/>
      <c r="DA125" s="910"/>
      <c r="DB125" s="910"/>
      <c r="DC125" s="910"/>
      <c r="DD125" s="910"/>
      <c r="DE125" s="910"/>
      <c r="DF125" s="911"/>
      <c r="DG125" s="943" t="s">
        <v>449</v>
      </c>
      <c r="DH125" s="944"/>
      <c r="DI125" s="944"/>
      <c r="DJ125" s="944"/>
      <c r="DK125" s="944"/>
      <c r="DL125" s="944" t="s">
        <v>449</v>
      </c>
      <c r="DM125" s="944"/>
      <c r="DN125" s="944"/>
      <c r="DO125" s="944"/>
      <c r="DP125" s="944"/>
      <c r="DQ125" s="944" t="s">
        <v>443</v>
      </c>
      <c r="DR125" s="944"/>
      <c r="DS125" s="944"/>
      <c r="DT125" s="944"/>
      <c r="DU125" s="944"/>
      <c r="DV125" s="945" t="s">
        <v>449</v>
      </c>
      <c r="DW125" s="945"/>
      <c r="DX125" s="945"/>
      <c r="DY125" s="945"/>
      <c r="DZ125" s="946"/>
    </row>
    <row r="126" spans="1:130" s="224" customFormat="1" ht="26.25" customHeight="1" thickBot="1" x14ac:dyDescent="0.2">
      <c r="A126" s="1070"/>
      <c r="B126" s="962"/>
      <c r="C126" s="935" t="s">
        <v>469</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449</v>
      </c>
      <c r="AB126" s="972"/>
      <c r="AC126" s="972"/>
      <c r="AD126" s="972"/>
      <c r="AE126" s="973"/>
      <c r="AF126" s="974" t="s">
        <v>439</v>
      </c>
      <c r="AG126" s="972"/>
      <c r="AH126" s="972"/>
      <c r="AI126" s="972"/>
      <c r="AJ126" s="973"/>
      <c r="AK126" s="974" t="s">
        <v>449</v>
      </c>
      <c r="AL126" s="972"/>
      <c r="AM126" s="972"/>
      <c r="AN126" s="972"/>
      <c r="AO126" s="973"/>
      <c r="AP126" s="975" t="s">
        <v>443</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484</v>
      </c>
      <c r="CQ126" s="936"/>
      <c r="CR126" s="936"/>
      <c r="CS126" s="936"/>
      <c r="CT126" s="936"/>
      <c r="CU126" s="936"/>
      <c r="CV126" s="936"/>
      <c r="CW126" s="936"/>
      <c r="CX126" s="936"/>
      <c r="CY126" s="936"/>
      <c r="CZ126" s="936"/>
      <c r="DA126" s="936"/>
      <c r="DB126" s="936"/>
      <c r="DC126" s="936"/>
      <c r="DD126" s="936"/>
      <c r="DE126" s="936"/>
      <c r="DF126" s="937"/>
      <c r="DG126" s="938">
        <v>1648222</v>
      </c>
      <c r="DH126" s="939"/>
      <c r="DI126" s="939"/>
      <c r="DJ126" s="939"/>
      <c r="DK126" s="939"/>
      <c r="DL126" s="939">
        <v>1621677</v>
      </c>
      <c r="DM126" s="939"/>
      <c r="DN126" s="939"/>
      <c r="DO126" s="939"/>
      <c r="DP126" s="939"/>
      <c r="DQ126" s="939">
        <v>1477160</v>
      </c>
      <c r="DR126" s="939"/>
      <c r="DS126" s="939"/>
      <c r="DT126" s="939"/>
      <c r="DU126" s="939"/>
      <c r="DV126" s="940">
        <v>20.3</v>
      </c>
      <c r="DW126" s="940"/>
      <c r="DX126" s="940"/>
      <c r="DY126" s="940"/>
      <c r="DZ126" s="941"/>
    </row>
    <row r="127" spans="1:130" s="224" customFormat="1" ht="26.25" customHeight="1" x14ac:dyDescent="0.15">
      <c r="A127" s="1071"/>
      <c r="B127" s="964"/>
      <c r="C127" s="986" t="s">
        <v>485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443</v>
      </c>
      <c r="AB127" s="972"/>
      <c r="AC127" s="972"/>
      <c r="AD127" s="972"/>
      <c r="AE127" s="973"/>
      <c r="AF127" s="974" t="s">
        <v>449</v>
      </c>
      <c r="AG127" s="972"/>
      <c r="AH127" s="972"/>
      <c r="AI127" s="972"/>
      <c r="AJ127" s="973"/>
      <c r="AK127" s="974" t="s">
        <v>449</v>
      </c>
      <c r="AL127" s="972"/>
      <c r="AM127" s="972"/>
      <c r="AN127" s="972"/>
      <c r="AO127" s="973"/>
      <c r="AP127" s="975" t="s">
        <v>439</v>
      </c>
      <c r="AQ127" s="976"/>
      <c r="AR127" s="976"/>
      <c r="AS127" s="976"/>
      <c r="AT127" s="977"/>
      <c r="AU127" s="226"/>
      <c r="AV127" s="226"/>
      <c r="AW127" s="226"/>
      <c r="AX127" s="1044" t="s">
        <v>486</v>
      </c>
      <c r="AY127" s="1045"/>
      <c r="AZ127" s="1045"/>
      <c r="BA127" s="1045"/>
      <c r="BB127" s="1045"/>
      <c r="BC127" s="1045"/>
      <c r="BD127" s="1045"/>
      <c r="BE127" s="1046"/>
      <c r="BF127" s="1047" t="s">
        <v>487</v>
      </c>
      <c r="BG127" s="1045"/>
      <c r="BH127" s="1045"/>
      <c r="BI127" s="1045"/>
      <c r="BJ127" s="1045"/>
      <c r="BK127" s="1045"/>
      <c r="BL127" s="1046"/>
      <c r="BM127" s="1047" t="s">
        <v>488</v>
      </c>
      <c r="BN127" s="1045"/>
      <c r="BO127" s="1045"/>
      <c r="BP127" s="1045"/>
      <c r="BQ127" s="1045"/>
      <c r="BR127" s="1045"/>
      <c r="BS127" s="1046"/>
      <c r="BT127" s="1047" t="s">
        <v>489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490</v>
      </c>
      <c r="CQ127" s="936"/>
      <c r="CR127" s="936"/>
      <c r="CS127" s="936"/>
      <c r="CT127" s="936"/>
      <c r="CU127" s="936"/>
      <c r="CV127" s="936"/>
      <c r="CW127" s="936"/>
      <c r="CX127" s="936"/>
      <c r="CY127" s="936"/>
      <c r="CZ127" s="936"/>
      <c r="DA127" s="936"/>
      <c r="DB127" s="936"/>
      <c r="DC127" s="936"/>
      <c r="DD127" s="936"/>
      <c r="DE127" s="936"/>
      <c r="DF127" s="937"/>
      <c r="DG127" s="938" t="s">
        <v>392</v>
      </c>
      <c r="DH127" s="939"/>
      <c r="DI127" s="939"/>
      <c r="DJ127" s="939"/>
      <c r="DK127" s="939"/>
      <c r="DL127" s="939" t="s">
        <v>439</v>
      </c>
      <c r="DM127" s="939"/>
      <c r="DN127" s="939"/>
      <c r="DO127" s="939"/>
      <c r="DP127" s="939"/>
      <c r="DQ127" s="939" t="s">
        <v>439</v>
      </c>
      <c r="DR127" s="939"/>
      <c r="DS127" s="939"/>
      <c r="DT127" s="939"/>
      <c r="DU127" s="939"/>
      <c r="DV127" s="940" t="s">
        <v>443</v>
      </c>
      <c r="DW127" s="940"/>
      <c r="DX127" s="940"/>
      <c r="DY127" s="940"/>
      <c r="DZ127" s="941"/>
    </row>
    <row r="128" spans="1:130" s="224" customFormat="1" ht="26.25" customHeight="1" thickBot="1" x14ac:dyDescent="0.2">
      <c r="A128" s="1054" t="s">
        <v>491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492</v>
      </c>
      <c r="X128" s="1056"/>
      <c r="Y128" s="1056"/>
      <c r="Z128" s="1057"/>
      <c r="AA128" s="1058">
        <v>79880</v>
      </c>
      <c r="AB128" s="1059"/>
      <c r="AC128" s="1059"/>
      <c r="AD128" s="1059"/>
      <c r="AE128" s="1060"/>
      <c r="AF128" s="1061">
        <v>74668</v>
      </c>
      <c r="AG128" s="1059"/>
      <c r="AH128" s="1059"/>
      <c r="AI128" s="1059"/>
      <c r="AJ128" s="1060"/>
      <c r="AK128" s="1061">
        <v>62861</v>
      </c>
      <c r="AL128" s="1059"/>
      <c r="AM128" s="1059"/>
      <c r="AN128" s="1059"/>
      <c r="AO128" s="1060"/>
      <c r="AP128" s="1062"/>
      <c r="AQ128" s="1063"/>
      <c r="AR128" s="1063"/>
      <c r="AS128" s="1063"/>
      <c r="AT128" s="1064"/>
      <c r="AU128" s="226"/>
      <c r="AV128" s="226"/>
      <c r="AW128" s="226"/>
      <c r="AX128" s="909" t="s">
        <v>493</v>
      </c>
      <c r="AY128" s="910"/>
      <c r="AZ128" s="910"/>
      <c r="BA128" s="910"/>
      <c r="BB128" s="910"/>
      <c r="BC128" s="910"/>
      <c r="BD128" s="910"/>
      <c r="BE128" s="911"/>
      <c r="BF128" s="1065" t="s">
        <v>494</v>
      </c>
      <c r="BG128" s="1066"/>
      <c r="BH128" s="1066"/>
      <c r="BI128" s="1066"/>
      <c r="BJ128" s="1066"/>
      <c r="BK128" s="1066"/>
      <c r="BL128" s="1067"/>
      <c r="BM128" s="1065">
        <v>13.68</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495</v>
      </c>
      <c r="CQ128" s="739"/>
      <c r="CR128" s="739"/>
      <c r="CS128" s="739"/>
      <c r="CT128" s="739"/>
      <c r="CU128" s="739"/>
      <c r="CV128" s="739"/>
      <c r="CW128" s="739"/>
      <c r="CX128" s="739"/>
      <c r="CY128" s="739"/>
      <c r="CZ128" s="739"/>
      <c r="DA128" s="739"/>
      <c r="DB128" s="739"/>
      <c r="DC128" s="739"/>
      <c r="DD128" s="739"/>
      <c r="DE128" s="739"/>
      <c r="DF128" s="1049"/>
      <c r="DG128" s="1050" t="s">
        <v>494</v>
      </c>
      <c r="DH128" s="1051"/>
      <c r="DI128" s="1051"/>
      <c r="DJ128" s="1051"/>
      <c r="DK128" s="1051"/>
      <c r="DL128" s="1051" t="s">
        <v>439</v>
      </c>
      <c r="DM128" s="1051"/>
      <c r="DN128" s="1051"/>
      <c r="DO128" s="1051"/>
      <c r="DP128" s="1051"/>
      <c r="DQ128" s="1051" t="s">
        <v>496</v>
      </c>
      <c r="DR128" s="1051"/>
      <c r="DS128" s="1051"/>
      <c r="DT128" s="1051"/>
      <c r="DU128" s="1051"/>
      <c r="DV128" s="1052" t="s">
        <v>413</v>
      </c>
      <c r="DW128" s="1052"/>
      <c r="DX128" s="1052"/>
      <c r="DY128" s="1052"/>
      <c r="DZ128" s="1053"/>
    </row>
    <row r="129" spans="1:131" s="224" customFormat="1" ht="26.25" customHeight="1" x14ac:dyDescent="0.15">
      <c r="A129" s="947" t="s">
        <v>108</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497</v>
      </c>
      <c r="X129" s="1084"/>
      <c r="Y129" s="1084"/>
      <c r="Z129" s="1085"/>
      <c r="AA129" s="971">
        <v>8087235</v>
      </c>
      <c r="AB129" s="972"/>
      <c r="AC129" s="972"/>
      <c r="AD129" s="972"/>
      <c r="AE129" s="973"/>
      <c r="AF129" s="974">
        <v>8508967</v>
      </c>
      <c r="AG129" s="972"/>
      <c r="AH129" s="972"/>
      <c r="AI129" s="972"/>
      <c r="AJ129" s="973"/>
      <c r="AK129" s="974">
        <v>8297418</v>
      </c>
      <c r="AL129" s="972"/>
      <c r="AM129" s="972"/>
      <c r="AN129" s="972"/>
      <c r="AO129" s="973"/>
      <c r="AP129" s="1086"/>
      <c r="AQ129" s="1087"/>
      <c r="AR129" s="1087"/>
      <c r="AS129" s="1087"/>
      <c r="AT129" s="1088"/>
      <c r="AU129" s="227"/>
      <c r="AV129" s="227"/>
      <c r="AW129" s="227"/>
      <c r="AX129" s="1078" t="s">
        <v>498</v>
      </c>
      <c r="AY129" s="936"/>
      <c r="AZ129" s="936"/>
      <c r="BA129" s="936"/>
      <c r="BB129" s="936"/>
      <c r="BC129" s="936"/>
      <c r="BD129" s="936"/>
      <c r="BE129" s="937"/>
      <c r="BF129" s="1079" t="s">
        <v>499</v>
      </c>
      <c r="BG129" s="1080"/>
      <c r="BH129" s="1080"/>
      <c r="BI129" s="1080"/>
      <c r="BJ129" s="1080"/>
      <c r="BK129" s="1080"/>
      <c r="BL129" s="1081"/>
      <c r="BM129" s="1079">
        <v>18.68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500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501</v>
      </c>
      <c r="X130" s="1084"/>
      <c r="Y130" s="1084"/>
      <c r="Z130" s="1085"/>
      <c r="AA130" s="971">
        <v>1021920</v>
      </c>
      <c r="AB130" s="972"/>
      <c r="AC130" s="972"/>
      <c r="AD130" s="972"/>
      <c r="AE130" s="973"/>
      <c r="AF130" s="974">
        <v>1031885</v>
      </c>
      <c r="AG130" s="972"/>
      <c r="AH130" s="972"/>
      <c r="AI130" s="972"/>
      <c r="AJ130" s="973"/>
      <c r="AK130" s="974">
        <v>1026959</v>
      </c>
      <c r="AL130" s="972"/>
      <c r="AM130" s="972"/>
      <c r="AN130" s="972"/>
      <c r="AO130" s="973"/>
      <c r="AP130" s="1086"/>
      <c r="AQ130" s="1087"/>
      <c r="AR130" s="1087"/>
      <c r="AS130" s="1087"/>
      <c r="AT130" s="1088"/>
      <c r="AU130" s="227"/>
      <c r="AV130" s="227"/>
      <c r="AW130" s="227"/>
      <c r="AX130" s="1078" t="s">
        <v>502</v>
      </c>
      <c r="AY130" s="936"/>
      <c r="AZ130" s="936"/>
      <c r="BA130" s="936"/>
      <c r="BB130" s="936"/>
      <c r="BC130" s="936"/>
      <c r="BD130" s="936"/>
      <c r="BE130" s="937"/>
      <c r="BF130" s="1114">
        <v>10.1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503</v>
      </c>
      <c r="X131" s="1121"/>
      <c r="Y131" s="1121"/>
      <c r="Z131" s="1122"/>
      <c r="AA131" s="1017">
        <v>7065315</v>
      </c>
      <c r="AB131" s="999"/>
      <c r="AC131" s="999"/>
      <c r="AD131" s="999"/>
      <c r="AE131" s="1000"/>
      <c r="AF131" s="998">
        <v>7477082</v>
      </c>
      <c r="AG131" s="999"/>
      <c r="AH131" s="999"/>
      <c r="AI131" s="999"/>
      <c r="AJ131" s="1000"/>
      <c r="AK131" s="998">
        <v>7270459</v>
      </c>
      <c r="AL131" s="999"/>
      <c r="AM131" s="999"/>
      <c r="AN131" s="999"/>
      <c r="AO131" s="1000"/>
      <c r="AP131" s="1123"/>
      <c r="AQ131" s="1124"/>
      <c r="AR131" s="1124"/>
      <c r="AS131" s="1124"/>
      <c r="AT131" s="1125"/>
      <c r="AU131" s="227"/>
      <c r="AV131" s="227"/>
      <c r="AW131" s="227"/>
      <c r="AX131" s="1096" t="s">
        <v>504</v>
      </c>
      <c r="AY131" s="739"/>
      <c r="AZ131" s="739"/>
      <c r="BA131" s="739"/>
      <c r="BB131" s="739"/>
      <c r="BC131" s="739"/>
      <c r="BD131" s="739"/>
      <c r="BE131" s="1049"/>
      <c r="BF131" s="1097">
        <v>97.7</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505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506</v>
      </c>
      <c r="W132" s="1107"/>
      <c r="X132" s="1107"/>
      <c r="Y132" s="1107"/>
      <c r="Z132" s="1108"/>
      <c r="AA132" s="1109">
        <v>10.53611905</v>
      </c>
      <c r="AB132" s="1110"/>
      <c r="AC132" s="1110"/>
      <c r="AD132" s="1110"/>
      <c r="AE132" s="1111"/>
      <c r="AF132" s="1112">
        <v>9.7908783130000003</v>
      </c>
      <c r="AG132" s="1110"/>
      <c r="AH132" s="1110"/>
      <c r="AI132" s="1110"/>
      <c r="AJ132" s="1111"/>
      <c r="AK132" s="1112">
        <v>10.0133843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507</v>
      </c>
      <c r="W133" s="1090"/>
      <c r="X133" s="1090"/>
      <c r="Y133" s="1090"/>
      <c r="Z133" s="1091"/>
      <c r="AA133" s="1092">
        <v>11.8</v>
      </c>
      <c r="AB133" s="1093"/>
      <c r="AC133" s="1093"/>
      <c r="AD133" s="1093"/>
      <c r="AE133" s="1094"/>
      <c r="AF133" s="1092">
        <v>10.8</v>
      </c>
      <c r="AG133" s="1093"/>
      <c r="AH133" s="1093"/>
      <c r="AI133" s="1093"/>
      <c r="AJ133" s="1094"/>
      <c r="AK133" s="1092">
        <v>10.1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C80+fqORocY9egnATmYsLw53uB+gcF+VmSKY85qEuji7KrNMupLWRV3aQo+wnmSkHTQ/ZnI+KUgHGXMeqfnVA==" saltValue="N+dlAb5rMoceIEcJUyUhi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l65wbIhIhS1dAT8z/PxwL8/GeXTqP6duahX1Sfil/ouWj7E38ODblI/ExLwGkCb8lBlcYO3x5giTRcgxYwjM7w==" saltValue="CjKozcvOrqDOnlxFfFScDg=="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NQ266G82V+7g25OyHRFBhH8Y5N3+4b0f1nbythDXXRyMlwVDG7jaFnTPkDvcr716Q91chbQxKGI3p0HCJJacg==" saltValue="XDuQ2y17tNkbuF3fyAS7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510</v>
      </c>
      <c r="AL6" s="260"/>
      <c r="AM6" s="260"/>
      <c r="AN6" s="260"/>
    </row>
    <row r="7" spans="1:46" ht="13.5" customHeight="1" x14ac:dyDescent="0.15">
      <c r="A7" s="259"/>
      <c r="AK7" s="262"/>
      <c r="AL7" s="263"/>
      <c r="AM7" s="263"/>
      <c r="AN7" s="264"/>
      <c r="AO7" s="1127" t="s">
        <v>511</v>
      </c>
      <c r="AP7" s="265"/>
      <c r="AQ7" s="266" t="s">
        <v>512</v>
      </c>
      <c r="AR7" s="267"/>
    </row>
    <row r="8" spans="1:46" x14ac:dyDescent="0.15">
      <c r="A8" s="259"/>
      <c r="AK8" s="268"/>
      <c r="AL8" s="269"/>
      <c r="AM8" s="269"/>
      <c r="AN8" s="270"/>
      <c r="AO8" s="1128"/>
      <c r="AP8" s="271" t="s">
        <v>513</v>
      </c>
      <c r="AQ8" s="272" t="s">
        <v>514</v>
      </c>
      <c r="AR8" s="273" t="s">
        <v>515</v>
      </c>
    </row>
    <row r="9" spans="1:46" x14ac:dyDescent="0.15">
      <c r="A9" s="259"/>
      <c r="AK9" s="1129" t="s">
        <v>516</v>
      </c>
      <c r="AL9" s="1130"/>
      <c r="AM9" s="1130"/>
      <c r="AN9" s="1131"/>
      <c r="AO9" s="274">
        <v>2555548</v>
      </c>
      <c r="AP9" s="274">
        <v>77476</v>
      </c>
      <c r="AQ9" s="275">
        <v>90021</v>
      </c>
      <c r="AR9" s="276">
        <v>-13.9</v>
      </c>
    </row>
    <row r="10" spans="1:46" ht="13.5" customHeight="1" x14ac:dyDescent="0.15">
      <c r="A10" s="259"/>
      <c r="AK10" s="1129" t="s">
        <v>517</v>
      </c>
      <c r="AL10" s="1130"/>
      <c r="AM10" s="1130"/>
      <c r="AN10" s="1131"/>
      <c r="AO10" s="277">
        <v>295493</v>
      </c>
      <c r="AP10" s="277">
        <v>8958</v>
      </c>
      <c r="AQ10" s="278">
        <v>11562</v>
      </c>
      <c r="AR10" s="279">
        <v>-22.5</v>
      </c>
    </row>
    <row r="11" spans="1:46" ht="13.5" customHeight="1" x14ac:dyDescent="0.15">
      <c r="A11" s="259"/>
      <c r="AK11" s="1129" t="s">
        <v>518</v>
      </c>
      <c r="AL11" s="1130"/>
      <c r="AM11" s="1130"/>
      <c r="AN11" s="1131"/>
      <c r="AO11" s="277" t="s">
        <v>519</v>
      </c>
      <c r="AP11" s="277" t="s">
        <v>519</v>
      </c>
      <c r="AQ11" s="278">
        <v>947</v>
      </c>
      <c r="AR11" s="279" t="s">
        <v>519</v>
      </c>
    </row>
    <row r="12" spans="1:46" ht="13.5" customHeight="1" x14ac:dyDescent="0.15">
      <c r="A12" s="259"/>
      <c r="AK12" s="1129" t="s">
        <v>520</v>
      </c>
      <c r="AL12" s="1130"/>
      <c r="AM12" s="1130"/>
      <c r="AN12" s="1131"/>
      <c r="AO12" s="277" t="s">
        <v>519</v>
      </c>
      <c r="AP12" s="277" t="s">
        <v>519</v>
      </c>
      <c r="AQ12" s="278">
        <v>11</v>
      </c>
      <c r="AR12" s="279" t="s">
        <v>519</v>
      </c>
    </row>
    <row r="13" spans="1:46" ht="13.5" customHeight="1" x14ac:dyDescent="0.15">
      <c r="A13" s="259"/>
      <c r="AK13" s="1129" t="s">
        <v>521</v>
      </c>
      <c r="AL13" s="1130"/>
      <c r="AM13" s="1130"/>
      <c r="AN13" s="1131"/>
      <c r="AO13" s="277">
        <v>84885</v>
      </c>
      <c r="AP13" s="277">
        <v>2573</v>
      </c>
      <c r="AQ13" s="278">
        <v>3606</v>
      </c>
      <c r="AR13" s="279">
        <v>-28.6</v>
      </c>
    </row>
    <row r="14" spans="1:46" ht="13.5" customHeight="1" x14ac:dyDescent="0.15">
      <c r="A14" s="259"/>
      <c r="AK14" s="1129" t="s">
        <v>522</v>
      </c>
      <c r="AL14" s="1130"/>
      <c r="AM14" s="1130"/>
      <c r="AN14" s="1131"/>
      <c r="AO14" s="277">
        <v>39148</v>
      </c>
      <c r="AP14" s="277">
        <v>1187</v>
      </c>
      <c r="AQ14" s="278">
        <v>1599</v>
      </c>
      <c r="AR14" s="279">
        <v>-25.8</v>
      </c>
    </row>
    <row r="15" spans="1:46" ht="13.5" customHeight="1" x14ac:dyDescent="0.15">
      <c r="A15" s="259"/>
      <c r="AK15" s="1132" t="s">
        <v>523</v>
      </c>
      <c r="AL15" s="1133"/>
      <c r="AM15" s="1133"/>
      <c r="AN15" s="1134"/>
      <c r="AO15" s="277">
        <v>-211198</v>
      </c>
      <c r="AP15" s="277">
        <v>-6403</v>
      </c>
      <c r="AQ15" s="278">
        <v>-6463</v>
      </c>
      <c r="AR15" s="279">
        <v>-0.9</v>
      </c>
    </row>
    <row r="16" spans="1:46" x14ac:dyDescent="0.15">
      <c r="A16" s="259"/>
      <c r="AK16" s="1132" t="s">
        <v>187</v>
      </c>
      <c r="AL16" s="1133"/>
      <c r="AM16" s="1133"/>
      <c r="AN16" s="1134"/>
      <c r="AO16" s="277">
        <v>2763876</v>
      </c>
      <c r="AP16" s="277">
        <v>83792</v>
      </c>
      <c r="AQ16" s="278">
        <v>101283</v>
      </c>
      <c r="AR16" s="279">
        <v>-17.3</v>
      </c>
    </row>
    <row r="17" spans="1:46" x14ac:dyDescent="0.15">
      <c r="A17" s="259"/>
    </row>
    <row r="18" spans="1:46" x14ac:dyDescent="0.15">
      <c r="A18" s="259"/>
      <c r="AQ18" s="280"/>
      <c r="AR18" s="280"/>
    </row>
    <row r="19" spans="1:46" x14ac:dyDescent="0.15">
      <c r="A19" s="259"/>
      <c r="AK19" s="255" t="s">
        <v>524</v>
      </c>
    </row>
    <row r="20" spans="1:46" x14ac:dyDescent="0.15">
      <c r="A20" s="259"/>
      <c r="AK20" s="281"/>
      <c r="AL20" s="282"/>
      <c r="AM20" s="282"/>
      <c r="AN20" s="283"/>
      <c r="AO20" s="284" t="s">
        <v>525</v>
      </c>
      <c r="AP20" s="285" t="s">
        <v>526</v>
      </c>
      <c r="AQ20" s="286" t="s">
        <v>527</v>
      </c>
      <c r="AR20" s="287"/>
    </row>
    <row r="21" spans="1:46" s="260" customFormat="1" x14ac:dyDescent="0.15">
      <c r="A21" s="288"/>
      <c r="AK21" s="1135" t="s">
        <v>528</v>
      </c>
      <c r="AL21" s="1136"/>
      <c r="AM21" s="1136"/>
      <c r="AN21" s="1137"/>
      <c r="AO21" s="289">
        <v>6.82</v>
      </c>
      <c r="AP21" s="290">
        <v>9.14</v>
      </c>
      <c r="AQ21" s="291">
        <v>-2.3199999999999998</v>
      </c>
      <c r="AS21" s="292"/>
      <c r="AT21" s="288"/>
    </row>
    <row r="22" spans="1:46" s="260" customFormat="1" x14ac:dyDescent="0.15">
      <c r="A22" s="288"/>
      <c r="AK22" s="1135" t="s">
        <v>529</v>
      </c>
      <c r="AL22" s="1136"/>
      <c r="AM22" s="1136"/>
      <c r="AN22" s="1137"/>
      <c r="AO22" s="293">
        <v>94.2</v>
      </c>
      <c r="AP22" s="294">
        <v>97.6</v>
      </c>
      <c r="AQ22" s="295">
        <v>-3.4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530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531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532</v>
      </c>
      <c r="AL29" s="260"/>
      <c r="AM29" s="260"/>
      <c r="AN29" s="260"/>
      <c r="AS29" s="302"/>
    </row>
    <row r="30" spans="1:46" ht="13.5" customHeight="1" x14ac:dyDescent="0.15">
      <c r="A30" s="259"/>
      <c r="AK30" s="262"/>
      <c r="AL30" s="263"/>
      <c r="AM30" s="263"/>
      <c r="AN30" s="264"/>
      <c r="AO30" s="1127" t="s">
        <v>511</v>
      </c>
      <c r="AP30" s="265"/>
      <c r="AQ30" s="266" t="s">
        <v>512</v>
      </c>
      <c r="AR30" s="267"/>
    </row>
    <row r="31" spans="1:46" x14ac:dyDescent="0.15">
      <c r="A31" s="259"/>
      <c r="AK31" s="268"/>
      <c r="AL31" s="269"/>
      <c r="AM31" s="269"/>
      <c r="AN31" s="270"/>
      <c r="AO31" s="1128"/>
      <c r="AP31" s="271" t="s">
        <v>513</v>
      </c>
      <c r="AQ31" s="272" t="s">
        <v>514</v>
      </c>
      <c r="AR31" s="273" t="s">
        <v>515</v>
      </c>
    </row>
    <row r="32" spans="1:46" ht="27" customHeight="1" x14ac:dyDescent="0.15">
      <c r="A32" s="259"/>
      <c r="AK32" s="1143" t="s">
        <v>533</v>
      </c>
      <c r="AL32" s="1144"/>
      <c r="AM32" s="1144"/>
      <c r="AN32" s="1145"/>
      <c r="AO32" s="303">
        <v>1268832</v>
      </c>
      <c r="AP32" s="303">
        <v>38467</v>
      </c>
      <c r="AQ32" s="304">
        <v>58458</v>
      </c>
      <c r="AR32" s="305">
        <v>-34.200000000000003</v>
      </c>
    </row>
    <row r="33" spans="1:46" ht="13.5" customHeight="1" x14ac:dyDescent="0.15">
      <c r="A33" s="259"/>
      <c r="AK33" s="1143" t="s">
        <v>534</v>
      </c>
      <c r="AL33" s="1144"/>
      <c r="AM33" s="1144"/>
      <c r="AN33" s="1145"/>
      <c r="AO33" s="303" t="s">
        <v>519</v>
      </c>
      <c r="AP33" s="303" t="s">
        <v>519</v>
      </c>
      <c r="AQ33" s="304" t="s">
        <v>519</v>
      </c>
      <c r="AR33" s="305" t="s">
        <v>519</v>
      </c>
    </row>
    <row r="34" spans="1:46" ht="27" customHeight="1" x14ac:dyDescent="0.15">
      <c r="A34" s="259"/>
      <c r="AK34" s="1143" t="s">
        <v>535</v>
      </c>
      <c r="AL34" s="1144"/>
      <c r="AM34" s="1144"/>
      <c r="AN34" s="1145"/>
      <c r="AO34" s="303" t="s">
        <v>519</v>
      </c>
      <c r="AP34" s="303" t="s">
        <v>519</v>
      </c>
      <c r="AQ34" s="304" t="s">
        <v>519</v>
      </c>
      <c r="AR34" s="305" t="s">
        <v>519</v>
      </c>
    </row>
    <row r="35" spans="1:46" ht="27" customHeight="1" x14ac:dyDescent="0.15">
      <c r="A35" s="259"/>
      <c r="AK35" s="1143" t="s">
        <v>536</v>
      </c>
      <c r="AL35" s="1144"/>
      <c r="AM35" s="1144"/>
      <c r="AN35" s="1145"/>
      <c r="AO35" s="303">
        <v>496605</v>
      </c>
      <c r="AP35" s="303">
        <v>15055</v>
      </c>
      <c r="AQ35" s="304">
        <v>14034</v>
      </c>
      <c r="AR35" s="305">
        <v>7.3</v>
      </c>
    </row>
    <row r="36" spans="1:46" ht="27" customHeight="1" x14ac:dyDescent="0.15">
      <c r="A36" s="259"/>
      <c r="AK36" s="1143" t="s">
        <v>537</v>
      </c>
      <c r="AL36" s="1144"/>
      <c r="AM36" s="1144"/>
      <c r="AN36" s="1145"/>
      <c r="AO36" s="303">
        <v>52256</v>
      </c>
      <c r="AP36" s="303">
        <v>1584</v>
      </c>
      <c r="AQ36" s="304">
        <v>2546</v>
      </c>
      <c r="AR36" s="305">
        <v>-37.799999999999997</v>
      </c>
    </row>
    <row r="37" spans="1:46" ht="13.5" customHeight="1" x14ac:dyDescent="0.15">
      <c r="A37" s="259"/>
      <c r="AK37" s="1143" t="s">
        <v>538</v>
      </c>
      <c r="AL37" s="1144"/>
      <c r="AM37" s="1144"/>
      <c r="AN37" s="1145"/>
      <c r="AO37" s="303" t="s">
        <v>519</v>
      </c>
      <c r="AP37" s="303" t="s">
        <v>519</v>
      </c>
      <c r="AQ37" s="304">
        <v>290</v>
      </c>
      <c r="AR37" s="305" t="s">
        <v>519</v>
      </c>
    </row>
    <row r="38" spans="1:46" ht="27" customHeight="1" x14ac:dyDescent="0.15">
      <c r="A38" s="259"/>
      <c r="AK38" s="1146" t="s">
        <v>539</v>
      </c>
      <c r="AL38" s="1147"/>
      <c r="AM38" s="1147"/>
      <c r="AN38" s="1148"/>
      <c r="AO38" s="306">
        <v>146</v>
      </c>
      <c r="AP38" s="306">
        <v>4</v>
      </c>
      <c r="AQ38" s="307">
        <v>1</v>
      </c>
      <c r="AR38" s="295">
        <v>300</v>
      </c>
      <c r="AS38" s="302"/>
    </row>
    <row r="39" spans="1:46" x14ac:dyDescent="0.15">
      <c r="A39" s="259"/>
      <c r="AK39" s="1146" t="s">
        <v>540</v>
      </c>
      <c r="AL39" s="1147"/>
      <c r="AM39" s="1147"/>
      <c r="AN39" s="1148"/>
      <c r="AO39" s="303">
        <v>-62861</v>
      </c>
      <c r="AP39" s="303">
        <v>-1906</v>
      </c>
      <c r="AQ39" s="304">
        <v>-4639</v>
      </c>
      <c r="AR39" s="305">
        <v>-58.9</v>
      </c>
      <c r="AS39" s="302"/>
    </row>
    <row r="40" spans="1:46" ht="27" customHeight="1" x14ac:dyDescent="0.15">
      <c r="A40" s="259"/>
      <c r="AK40" s="1143" t="s">
        <v>541</v>
      </c>
      <c r="AL40" s="1144"/>
      <c r="AM40" s="1144"/>
      <c r="AN40" s="1145"/>
      <c r="AO40" s="303">
        <v>-1026959</v>
      </c>
      <c r="AP40" s="303">
        <v>-31134</v>
      </c>
      <c r="AQ40" s="304">
        <v>-48753</v>
      </c>
      <c r="AR40" s="305">
        <v>-36.1</v>
      </c>
      <c r="AS40" s="302"/>
    </row>
    <row r="41" spans="1:46" x14ac:dyDescent="0.15">
      <c r="A41" s="259"/>
      <c r="AK41" s="1149" t="s">
        <v>300</v>
      </c>
      <c r="AL41" s="1150"/>
      <c r="AM41" s="1150"/>
      <c r="AN41" s="1151"/>
      <c r="AO41" s="303">
        <v>728019</v>
      </c>
      <c r="AP41" s="303">
        <v>22071</v>
      </c>
      <c r="AQ41" s="304">
        <v>21939</v>
      </c>
      <c r="AR41" s="305">
        <v>0.6</v>
      </c>
      <c r="AS41" s="302"/>
    </row>
    <row r="42" spans="1:46" x14ac:dyDescent="0.15">
      <c r="A42" s="259"/>
      <c r="AK42" s="308" t="s">
        <v>542</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543</v>
      </c>
    </row>
    <row r="48" spans="1:46" x14ac:dyDescent="0.15">
      <c r="A48" s="259"/>
      <c r="AK48" s="313" t="s">
        <v>544</v>
      </c>
      <c r="AL48" s="313"/>
      <c r="AM48" s="313"/>
      <c r="AN48" s="313"/>
      <c r="AO48" s="313"/>
      <c r="AP48" s="313"/>
      <c r="AQ48" s="314"/>
      <c r="AR48" s="313"/>
    </row>
    <row r="49" spans="1:44" ht="13.5" customHeight="1" x14ac:dyDescent="0.15">
      <c r="A49" s="259"/>
      <c r="AK49" s="315"/>
      <c r="AL49" s="316"/>
      <c r="AM49" s="1138" t="s">
        <v>511</v>
      </c>
      <c r="AN49" s="1140" t="s">
        <v>545</v>
      </c>
      <c r="AO49" s="1141"/>
      <c r="AP49" s="1141"/>
      <c r="AQ49" s="1141"/>
      <c r="AR49" s="1142"/>
    </row>
    <row r="50" spans="1:44" x14ac:dyDescent="0.15">
      <c r="A50" s="259"/>
      <c r="AK50" s="317"/>
      <c r="AL50" s="318"/>
      <c r="AM50" s="1139"/>
      <c r="AN50" s="319" t="s">
        <v>546</v>
      </c>
      <c r="AO50" s="320" t="s">
        <v>547</v>
      </c>
      <c r="AP50" s="321" t="s">
        <v>548</v>
      </c>
      <c r="AQ50" s="322" t="s">
        <v>549</v>
      </c>
      <c r="AR50" s="323" t="s">
        <v>550</v>
      </c>
    </row>
    <row r="51" spans="1:44" x14ac:dyDescent="0.15">
      <c r="A51" s="259"/>
      <c r="AK51" s="315" t="s">
        <v>551</v>
      </c>
      <c r="AL51" s="316"/>
      <c r="AM51" s="324">
        <v>1623660</v>
      </c>
      <c r="AN51" s="325">
        <v>47474</v>
      </c>
      <c r="AO51" s="326">
        <v>-17.3</v>
      </c>
      <c r="AP51" s="327">
        <v>65080</v>
      </c>
      <c r="AQ51" s="328">
        <v>-10.4</v>
      </c>
      <c r="AR51" s="329">
        <v>-6.9</v>
      </c>
    </row>
    <row r="52" spans="1:44" x14ac:dyDescent="0.15">
      <c r="A52" s="259"/>
      <c r="AK52" s="330"/>
      <c r="AL52" s="331" t="s">
        <v>552</v>
      </c>
      <c r="AM52" s="332">
        <v>1038121</v>
      </c>
      <c r="AN52" s="333">
        <v>30354</v>
      </c>
      <c r="AO52" s="334">
        <v>37.1</v>
      </c>
      <c r="AP52" s="335">
        <v>38201</v>
      </c>
      <c r="AQ52" s="336">
        <v>4.8</v>
      </c>
      <c r="AR52" s="337">
        <v>32.299999999999997</v>
      </c>
    </row>
    <row r="53" spans="1:44" x14ac:dyDescent="0.15">
      <c r="A53" s="259"/>
      <c r="AK53" s="315" t="s">
        <v>553</v>
      </c>
      <c r="AL53" s="316"/>
      <c r="AM53" s="324">
        <v>2228097</v>
      </c>
      <c r="AN53" s="325">
        <v>65615</v>
      </c>
      <c r="AO53" s="326">
        <v>38.200000000000003</v>
      </c>
      <c r="AP53" s="327">
        <v>79288</v>
      </c>
      <c r="AQ53" s="328">
        <v>21.8</v>
      </c>
      <c r="AR53" s="329">
        <v>16.399999999999999</v>
      </c>
    </row>
    <row r="54" spans="1:44" x14ac:dyDescent="0.15">
      <c r="A54" s="259"/>
      <c r="AK54" s="330"/>
      <c r="AL54" s="331" t="s">
        <v>552</v>
      </c>
      <c r="AM54" s="332">
        <v>726252</v>
      </c>
      <c r="AN54" s="333">
        <v>21387</v>
      </c>
      <c r="AO54" s="334">
        <v>-29.5</v>
      </c>
      <c r="AP54" s="335">
        <v>41870</v>
      </c>
      <c r="AQ54" s="336">
        <v>9.6</v>
      </c>
      <c r="AR54" s="337">
        <v>-39.1</v>
      </c>
    </row>
    <row r="55" spans="1:44" x14ac:dyDescent="0.15">
      <c r="A55" s="259"/>
      <c r="AK55" s="315" t="s">
        <v>554</v>
      </c>
      <c r="AL55" s="316"/>
      <c r="AM55" s="324">
        <v>2017190</v>
      </c>
      <c r="AN55" s="325">
        <v>59920</v>
      </c>
      <c r="AO55" s="326">
        <v>-8.6999999999999993</v>
      </c>
      <c r="AP55" s="327">
        <v>84962</v>
      </c>
      <c r="AQ55" s="328">
        <v>7.2</v>
      </c>
      <c r="AR55" s="329">
        <v>-15.9</v>
      </c>
    </row>
    <row r="56" spans="1:44" x14ac:dyDescent="0.15">
      <c r="A56" s="259"/>
      <c r="AK56" s="330"/>
      <c r="AL56" s="331" t="s">
        <v>552</v>
      </c>
      <c r="AM56" s="332">
        <v>1324311</v>
      </c>
      <c r="AN56" s="333">
        <v>39338</v>
      </c>
      <c r="AO56" s="334">
        <v>83.9</v>
      </c>
      <c r="AP56" s="335">
        <v>42793</v>
      </c>
      <c r="AQ56" s="336">
        <v>2.2000000000000002</v>
      </c>
      <c r="AR56" s="337">
        <v>81.7</v>
      </c>
    </row>
    <row r="57" spans="1:44" x14ac:dyDescent="0.15">
      <c r="A57" s="259"/>
      <c r="AK57" s="315" t="s">
        <v>555</v>
      </c>
      <c r="AL57" s="316"/>
      <c r="AM57" s="324">
        <v>3792000</v>
      </c>
      <c r="AN57" s="325">
        <v>113939</v>
      </c>
      <c r="AO57" s="326">
        <v>90.2</v>
      </c>
      <c r="AP57" s="327">
        <v>71279</v>
      </c>
      <c r="AQ57" s="328">
        <v>-16.100000000000001</v>
      </c>
      <c r="AR57" s="329">
        <v>106.3</v>
      </c>
    </row>
    <row r="58" spans="1:44" x14ac:dyDescent="0.15">
      <c r="A58" s="259"/>
      <c r="AK58" s="330"/>
      <c r="AL58" s="331" t="s">
        <v>552</v>
      </c>
      <c r="AM58" s="332">
        <v>958562</v>
      </c>
      <c r="AN58" s="333">
        <v>28802</v>
      </c>
      <c r="AO58" s="334">
        <v>-26.8</v>
      </c>
      <c r="AP58" s="335">
        <v>36731</v>
      </c>
      <c r="AQ58" s="336">
        <v>-14.2</v>
      </c>
      <c r="AR58" s="337">
        <v>-12.6</v>
      </c>
    </row>
    <row r="59" spans="1:44" x14ac:dyDescent="0.15">
      <c r="A59" s="259"/>
      <c r="AK59" s="315" t="s">
        <v>556</v>
      </c>
      <c r="AL59" s="316"/>
      <c r="AM59" s="324">
        <v>2696681</v>
      </c>
      <c r="AN59" s="325">
        <v>81755</v>
      </c>
      <c r="AO59" s="326">
        <v>-28.2</v>
      </c>
      <c r="AP59" s="327">
        <v>74994</v>
      </c>
      <c r="AQ59" s="328">
        <v>5.2</v>
      </c>
      <c r="AR59" s="329">
        <v>-33.4</v>
      </c>
    </row>
    <row r="60" spans="1:44" x14ac:dyDescent="0.15">
      <c r="A60" s="259"/>
      <c r="AK60" s="330"/>
      <c r="AL60" s="331" t="s">
        <v>552</v>
      </c>
      <c r="AM60" s="332">
        <v>993185</v>
      </c>
      <c r="AN60" s="333">
        <v>30110</v>
      </c>
      <c r="AO60" s="334">
        <v>4.5</v>
      </c>
      <c r="AP60" s="335">
        <v>36188</v>
      </c>
      <c r="AQ60" s="336">
        <v>-1.5</v>
      </c>
      <c r="AR60" s="337">
        <v>6</v>
      </c>
    </row>
    <row r="61" spans="1:44" x14ac:dyDescent="0.15">
      <c r="A61" s="259"/>
      <c r="AK61" s="315" t="s">
        <v>557</v>
      </c>
      <c r="AL61" s="338"/>
      <c r="AM61" s="324">
        <v>2471526</v>
      </c>
      <c r="AN61" s="325">
        <v>73741</v>
      </c>
      <c r="AO61" s="326">
        <v>14.8</v>
      </c>
      <c r="AP61" s="327">
        <v>75121</v>
      </c>
      <c r="AQ61" s="339">
        <v>1.5</v>
      </c>
      <c r="AR61" s="329">
        <v>13.3</v>
      </c>
    </row>
    <row r="62" spans="1:44" x14ac:dyDescent="0.15">
      <c r="A62" s="259"/>
      <c r="AK62" s="330"/>
      <c r="AL62" s="331" t="s">
        <v>552</v>
      </c>
      <c r="AM62" s="332">
        <v>1008086</v>
      </c>
      <c r="AN62" s="333">
        <v>29998</v>
      </c>
      <c r="AO62" s="334">
        <v>13.8</v>
      </c>
      <c r="AP62" s="335">
        <v>39157</v>
      </c>
      <c r="AQ62" s="336">
        <v>0.2</v>
      </c>
      <c r="AR62" s="337">
        <v>13.6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sNQFNKkvcN/LyQUgzQGaO94PrL/xj+S0uYeT1IHLSxrCpFAacDdMS8KIZqElSJ/A/HwCYTuxysIWA0SlI5UClw==" saltValue="V36/8SPFuGMApx2/pwVt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559</v>
      </c>
    </row>
    <row r="121" spans="125:125" ht="13.5" hidden="1" customHeight="1" x14ac:dyDescent="0.15">
      <c r="DU121" s="253"/>
    </row>
  </sheetData>
  <sheetProtection algorithmName="SHA-512" hashValue="tUEG/MUIFysY1XIkXxEdJp9ZQ4W7OFKzK67N15NRzvNCJO8nnhuBn6KLg8HoqeHWIdT/c3BFA6q9KSsUdm2sSQ==" saltValue="ZPWblY/oCkLoIY6qza9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560</v>
      </c>
    </row>
  </sheetData>
  <sheetProtection algorithmName="SHA-512" hashValue="+q9j8i5VfRjFyUdMR5LfbRXQ1eJWiq6BWkyhrrA6YsacIIX6+GlL9r0dDZeYJft5pFlYqZqBrnTkll0Vsmy9jw==" saltValue="r3WxmIhdBPmFAFeKGxro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52" t="s">
        <v>3</v>
      </c>
      <c r="D47" s="1152"/>
      <c r="E47" s="1153"/>
      <c r="F47" s="11">
        <v>32.520000000000003</v>
      </c>
      <c r="G47" s="12">
        <v>32.75</v>
      </c>
      <c r="H47" s="12">
        <v>31.92</v>
      </c>
      <c r="I47" s="12">
        <v>30.34</v>
      </c>
      <c r="J47" s="13">
        <v>31.11</v>
      </c>
    </row>
    <row r="48" spans="2:10" ht="57.75" customHeight="1" x14ac:dyDescent="0.15">
      <c r="B48" s="14"/>
      <c r="C48" s="1154" t="s">
        <v>4</v>
      </c>
      <c r="D48" s="1154"/>
      <c r="E48" s="1155"/>
      <c r="F48" s="15">
        <v>1.29</v>
      </c>
      <c r="G48" s="16">
        <v>2.2400000000000002</v>
      </c>
      <c r="H48" s="16">
        <v>1.73</v>
      </c>
      <c r="I48" s="16">
        <v>5.76</v>
      </c>
      <c r="J48" s="17">
        <v>6.27</v>
      </c>
    </row>
    <row r="49" spans="2:10" ht="57.75" customHeight="1" thickBot="1" x14ac:dyDescent="0.2">
      <c r="B49" s="18"/>
      <c r="C49" s="1156" t="s">
        <v>5</v>
      </c>
      <c r="D49" s="1156"/>
      <c r="E49" s="1157"/>
      <c r="F49" s="19">
        <v>0.02</v>
      </c>
      <c r="G49" s="20">
        <v>0.94</v>
      </c>
      <c r="H49" s="20" t="s">
        <v>566</v>
      </c>
      <c r="I49" s="20">
        <v>4.12</v>
      </c>
      <c r="J49" s="21">
        <v>0.38</v>
      </c>
    </row>
    <row r="50" spans="2:10" x14ac:dyDescent="0.15"/>
  </sheetData>
  <sheetProtection algorithmName="SHA-512" hashValue="r5JfhN6b9UiPWxHIpEMLsJCHLkJdOZ/WZznTOZMbOSBlCg0xaLi0/9UxQEKbu5rgtQTT7n3FK6tVzuZ5os5Cpg==" saltValue="hKhR81GJ6TtDUTiQsmxx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志賀 健史</cp:lastModifiedBy>
  <cp:lastPrinted>2024-09-20T06:46:16Z</cp:lastPrinted>
  <dcterms:created xsi:type="dcterms:W3CDTF">2024-03-14T03:40:17Z</dcterms:created>
  <dcterms:modified xsi:type="dcterms:W3CDTF">2024-09-20T06:46:26Z</dcterms:modified>
  <cp:category/>
</cp:coreProperties>
</file>