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建築営繕課\門脇\HP掲載\"/>
    </mc:Choice>
  </mc:AlternateContent>
  <bookViews>
    <workbookView xWindow="0" yWindow="0" windowWidth="20490" windowHeight="7530"/>
  </bookViews>
  <sheets>
    <sheet name="別紙2" sheetId="1" r:id="rId1"/>
    <sheet name="別紙2（記入例）" sheetId="2" r:id="rId2"/>
  </sheets>
  <definedNames>
    <definedName name="_xlnm.Print_Area" localSheetId="0">別紙2!$B$2:$AQ$36</definedName>
    <definedName name="_xlnm.Print_Area" localSheetId="1">'別紙2（記入例）'!$B$2:$AQ$36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30" i="1"/>
  <c r="L31" i="1"/>
  <c r="L32" i="1"/>
  <c r="L33" i="1"/>
  <c r="L34" i="1"/>
  <c r="L35" i="1"/>
  <c r="J8" i="1"/>
  <c r="K10" i="1" l="1"/>
  <c r="K11" i="1"/>
  <c r="K12" i="1"/>
  <c r="K13" i="1"/>
  <c r="K14" i="1"/>
  <c r="J24" i="1"/>
  <c r="J25" i="1"/>
  <c r="J26" i="1"/>
  <c r="J27" i="1"/>
  <c r="J28" i="1"/>
  <c r="J29" i="1"/>
  <c r="J30" i="1"/>
  <c r="J31" i="1"/>
  <c r="J32" i="1"/>
  <c r="J33" i="1"/>
  <c r="J34" i="1"/>
  <c r="J23" i="1"/>
  <c r="J24" i="2"/>
  <c r="J25" i="2"/>
  <c r="J26" i="2"/>
  <c r="J27" i="2"/>
  <c r="J28" i="2"/>
  <c r="J29" i="2"/>
  <c r="J30" i="2"/>
  <c r="J31" i="2"/>
  <c r="J32" i="2"/>
  <c r="J33" i="2"/>
  <c r="J34" i="2"/>
  <c r="J23" i="2"/>
  <c r="K34" i="1" l="1"/>
  <c r="K33" i="1"/>
  <c r="K32" i="1"/>
  <c r="K31" i="1"/>
  <c r="K30" i="1"/>
  <c r="K29" i="1"/>
  <c r="K28" i="1"/>
  <c r="K27" i="1"/>
  <c r="K26" i="1"/>
  <c r="K25" i="1"/>
  <c r="K24" i="1"/>
  <c r="K23" i="1"/>
  <c r="I35" i="1"/>
  <c r="H35" i="1"/>
  <c r="G35" i="1"/>
  <c r="F35" i="1"/>
  <c r="E35" i="1"/>
  <c r="D35" i="1"/>
  <c r="C35" i="1"/>
  <c r="K35" i="1" l="1"/>
  <c r="J35" i="1"/>
  <c r="I35" i="2" l="1"/>
  <c r="H35" i="2"/>
  <c r="G35" i="2"/>
  <c r="F35" i="2"/>
  <c r="E35" i="2"/>
  <c r="D35" i="2"/>
  <c r="AR34" i="2"/>
  <c r="K34" i="2"/>
  <c r="L34" i="2" s="1"/>
  <c r="AR33" i="2"/>
  <c r="K33" i="2"/>
  <c r="AR32" i="2"/>
  <c r="K32" i="2"/>
  <c r="AR31" i="2"/>
  <c r="K31" i="2"/>
  <c r="AR30" i="2"/>
  <c r="K30" i="2"/>
  <c r="AR29" i="2"/>
  <c r="K29" i="2"/>
  <c r="AR28" i="2"/>
  <c r="K28" i="2"/>
  <c r="AR27" i="2"/>
  <c r="K27" i="2"/>
  <c r="AR26" i="2"/>
  <c r="K26" i="2"/>
  <c r="AR25" i="2"/>
  <c r="K25" i="2"/>
  <c r="AR24" i="2"/>
  <c r="K24" i="2"/>
  <c r="C24" i="2"/>
  <c r="AR23" i="2"/>
  <c r="K23" i="2"/>
  <c r="K14" i="2"/>
  <c r="K13" i="2"/>
  <c r="K12" i="2"/>
  <c r="K11" i="2"/>
  <c r="K10" i="2"/>
  <c r="AR34" i="1"/>
  <c r="AR33" i="1"/>
  <c r="AR32" i="1"/>
  <c r="AR31" i="1"/>
  <c r="AR30" i="1"/>
  <c r="AR29" i="1"/>
  <c r="AR28" i="1"/>
  <c r="AR27" i="1"/>
  <c r="AR26" i="1"/>
  <c r="AR25" i="1"/>
  <c r="AR24" i="1"/>
  <c r="AR23" i="1"/>
  <c r="C35" i="2" l="1"/>
  <c r="J35" i="2"/>
  <c r="K35" i="2"/>
  <c r="L25" i="2"/>
  <c r="L26" i="2"/>
  <c r="L27" i="2"/>
  <c r="L28" i="2"/>
  <c r="L29" i="2"/>
  <c r="L30" i="2"/>
  <c r="L31" i="2"/>
  <c r="L32" i="2"/>
  <c r="L33" i="2"/>
  <c r="L24" i="2" l="1"/>
  <c r="L35" i="2"/>
  <c r="S35" i="2" s="1"/>
</calcChain>
</file>

<file path=xl/sharedStrings.xml><?xml version="1.0" encoding="utf-8"?>
<sst xmlns="http://schemas.openxmlformats.org/spreadsheetml/2006/main" count="279" uniqueCount="90">
  <si>
    <t>週休２日促進工事　休日等取得実績書</t>
    <rPh sb="0" eb="2">
      <t>シュウキュウ</t>
    </rPh>
    <rPh sb="3" eb="4">
      <t>ニチ</t>
    </rPh>
    <rPh sb="4" eb="6">
      <t>ソクシン</t>
    </rPh>
    <rPh sb="6" eb="8">
      <t>コウジ</t>
    </rPh>
    <rPh sb="9" eb="11">
      <t>キュウジツ</t>
    </rPh>
    <rPh sb="11" eb="12">
      <t>トウ</t>
    </rPh>
    <rPh sb="12" eb="14">
      <t>シュトク</t>
    </rPh>
    <rPh sb="14" eb="16">
      <t>ジッセキ</t>
    </rPh>
    <rPh sb="16" eb="17">
      <t>ショ</t>
    </rPh>
    <phoneticPr fontId="2"/>
  </si>
  <si>
    <t>工事名</t>
    <rPh sb="0" eb="3">
      <t>コウジメイ</t>
    </rPh>
    <phoneticPr fontId="2"/>
  </si>
  <si>
    <t>受注者名</t>
    <rPh sb="0" eb="3">
      <t>ジュチュウシャ</t>
    </rPh>
    <rPh sb="3" eb="4">
      <t>メイ</t>
    </rPh>
    <phoneticPr fontId="2"/>
  </si>
  <si>
    <t>工期</t>
    <rPh sb="0" eb="2">
      <t>コウキ</t>
    </rPh>
    <phoneticPr fontId="2"/>
  </si>
  <si>
    <t>開始日</t>
    <rPh sb="0" eb="3">
      <t>カイシビ</t>
    </rPh>
    <phoneticPr fontId="2"/>
  </si>
  <si>
    <t>工事
日数</t>
    <rPh sb="0" eb="2">
      <t>コウジ</t>
    </rPh>
    <rPh sb="3" eb="5">
      <t>ニッスウ</t>
    </rPh>
    <phoneticPr fontId="2"/>
  </si>
  <si>
    <t>完成日</t>
    <rPh sb="0" eb="2">
      <t>カンセイ</t>
    </rPh>
    <rPh sb="2" eb="3">
      <t>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</si>
  <si>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</si>
  <si>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夏季
休暇</t>
    <rPh sb="0" eb="2">
      <t>カキ</t>
    </rPh>
    <rPh sb="3" eb="5">
      <t>キュウカ</t>
    </rPh>
    <phoneticPr fontId="2"/>
  </si>
  <si>
    <t>全体期間</t>
    <rPh sb="0" eb="2">
      <t>ゼンタイ</t>
    </rPh>
    <rPh sb="2" eb="4">
      <t>キカン</t>
    </rPh>
    <phoneticPr fontId="2"/>
  </si>
  <si>
    <t>～</t>
    <phoneticPr fontId="2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</si>
  <si>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2"/>
  </si>
  <si>
    <t>年末年始
休暇</t>
    <rPh sb="0" eb="2">
      <t>ネンマツ</t>
    </rPh>
    <rPh sb="2" eb="4">
      <t>ネンシ</t>
    </rPh>
    <rPh sb="5" eb="7">
      <t>キュウカ</t>
    </rPh>
    <phoneticPr fontId="2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</si>
  <si>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2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</si>
  <si>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2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</si>
  <si>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2"/>
  </si>
  <si>
    <t>月別
工事日数</t>
    <rPh sb="0" eb="2">
      <t>ツキベツ</t>
    </rPh>
    <rPh sb="3" eb="5">
      <t>コウジ</t>
    </rPh>
    <rPh sb="5" eb="7">
      <t>ニッスウ</t>
    </rPh>
    <phoneticPr fontId="2"/>
  </si>
  <si>
    <t>対象期間の日数</t>
    <rPh sb="0" eb="2">
      <t>タイショウ</t>
    </rPh>
    <rPh sb="2" eb="4">
      <t>キカン</t>
    </rPh>
    <rPh sb="5" eb="7">
      <t>ニッスウ</t>
    </rPh>
    <phoneticPr fontId="2"/>
  </si>
  <si>
    <t>対象外の日数</t>
    <rPh sb="0" eb="3">
      <t>タイショウガイ</t>
    </rPh>
    <rPh sb="4" eb="6">
      <t>ニッスウ</t>
    </rPh>
    <phoneticPr fontId="2"/>
  </si>
  <si>
    <t>計</t>
    <rPh sb="0" eb="1">
      <t>ケイ</t>
    </rPh>
    <phoneticPr fontId="2"/>
  </si>
  <si>
    <t>準備
期間</t>
    <rPh sb="0" eb="2">
      <t>ジュンビ</t>
    </rPh>
    <rPh sb="3" eb="5">
      <t>キカン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</si>
  <si>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</si>
  <si>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工場製作
期間</t>
    <rPh sb="0" eb="2">
      <t>コウジョウ</t>
    </rPh>
    <rPh sb="2" eb="4">
      <t>セイサク</t>
    </rPh>
    <rPh sb="5" eb="7">
      <t>キカン</t>
    </rPh>
    <phoneticPr fontId="2"/>
  </si>
  <si>
    <t>一時中止
期間</t>
    <rPh sb="0" eb="2">
      <t>イチジ</t>
    </rPh>
    <rPh sb="2" eb="4">
      <t>チュウシ</t>
    </rPh>
    <rPh sb="5" eb="7">
      <t>キカン</t>
    </rPh>
    <phoneticPr fontId="2"/>
  </si>
  <si>
    <t>発注者指定期間</t>
    <rPh sb="0" eb="3">
      <t>ハッチュウシャ</t>
    </rPh>
    <rPh sb="3" eb="5">
      <t>シテイ</t>
    </rPh>
    <rPh sb="5" eb="7">
      <t>キカン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</si>
  <si>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</si>
  <si>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</si>
  <si>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</si>
  <si>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</si>
  <si>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</si>
  <si>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</si>
  <si>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</si>
  <si>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</si>
  <si>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</si>
  <si>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</si>
  <si>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</si>
  <si>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</si>
  <si>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</si>
  <si>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</si>
  <si>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</si>
  <si>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</si>
  <si>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</si>
  <si>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</si>
  <si>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</si>
  <si>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</si>
  <si>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</si>
  <si>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</si>
  <si>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</si>
  <si>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</si>
  <si>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</si>
  <si>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</si>
  <si>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</si>
  <si>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</si>
  <si>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</si>
  <si>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</si>
  <si>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</si>
  <si>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○○年4月</t>
    <rPh sb="2" eb="3">
      <t>ネン</t>
    </rPh>
    <rPh sb="4" eb="5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</si>
  <si>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</si>
  <si>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</si>
  <si>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</si>
  <si>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</si>
  <si>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</si>
  <si>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</si>
  <si>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</si>
  <si>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</si>
  <si>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○○年１月</t>
    <rPh sb="2" eb="3">
      <t>ネン</t>
    </rPh>
    <rPh sb="4" eb="5">
      <t>ガツ</t>
    </rPh>
    <phoneticPr fontId="2"/>
  </si>
  <si>
    <t>2月</t>
    <phoneticPr fontId="2"/>
  </si>
  <si>
    <t>3月</t>
    <phoneticPr fontId="2"/>
  </si>
  <si>
    <t>累計</t>
    <rPh sb="0" eb="2">
      <t>ルイケイ</t>
    </rPh>
    <phoneticPr fontId="2"/>
  </si>
  <si>
    <t>実績：</t>
    <rPh sb="0" eb="2">
      <t>ジッセキ</t>
    </rPh>
    <phoneticPr fontId="2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</si>
  <si>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2"/>
  </si>
  <si>
    <t>【記入例】</t>
    <rPh sb="1" eb="3">
      <t>キニュウ</t>
    </rPh>
    <rPh sb="3" eb="4">
      <t>レイ</t>
    </rPh>
    <phoneticPr fontId="2"/>
  </si>
  <si>
    <t>（株）・（有）　○○建設</t>
    <rPh sb="0" eb="3">
      <t>カブ</t>
    </rPh>
    <rPh sb="4" eb="7">
      <t>ユウ</t>
    </rPh>
    <rPh sb="10" eb="12">
      <t>ケンセツ</t>
    </rPh>
    <phoneticPr fontId="2"/>
  </si>
  <si>
    <t>5月</t>
  </si>
  <si>
    <t>×</t>
  </si>
  <si>
    <t>●</t>
  </si>
  <si>
    <t>2月</t>
  </si>
  <si>
    <t>3月</t>
  </si>
  <si>
    <t>境港市立〇〇新築工事（○工区）</t>
    <rPh sb="0" eb="4">
      <t>サカイミナトシリツ</t>
    </rPh>
    <rPh sb="6" eb="8">
      <t>シンチク</t>
    </rPh>
    <rPh sb="8" eb="10">
      <t>コウジ</t>
    </rPh>
    <rPh sb="12" eb="14">
      <t>コウク</t>
    </rPh>
    <phoneticPr fontId="2"/>
  </si>
  <si>
    <t>（参考様式）</t>
    <rPh sb="1" eb="5">
      <t>サンコウヨウシキ</t>
    </rPh>
    <phoneticPr fontId="2"/>
  </si>
  <si>
    <t>別紙２</t>
    <rPh sb="0" eb="2">
      <t>ベッシ</t>
    </rPh>
    <phoneticPr fontId="2"/>
  </si>
  <si>
    <t>○　累計現場休息率21.4％（6/28日）以上25％未満　⇒　４週６休以上４週７休未満</t>
    <rPh sb="2" eb="4">
      <t>ルイケイ</t>
    </rPh>
    <rPh sb="19" eb="20">
      <t>ニチ</t>
    </rPh>
    <rPh sb="21" eb="23">
      <t>イジョウ</t>
    </rPh>
    <rPh sb="26" eb="28">
      <t>ミマン</t>
    </rPh>
    <phoneticPr fontId="2"/>
  </si>
  <si>
    <t>累計現場休息率について</t>
    <rPh sb="0" eb="2">
      <t>ルイケイ</t>
    </rPh>
    <phoneticPr fontId="2"/>
  </si>
  <si>
    <t>○　累計現場休息率28.5％（8/28日）以上　　　　　　　⇒　４週８休以上</t>
    <rPh sb="2" eb="4">
      <t>ルイケイ</t>
    </rPh>
    <rPh sb="19" eb="20">
      <t>ニチ</t>
    </rPh>
    <rPh sb="21" eb="23">
      <t>イジョウ</t>
    </rPh>
    <phoneticPr fontId="2"/>
  </si>
  <si>
    <t>○　累計現場休息率25％（7/28日）以上28.5％未満　⇒　４週７休以上４週８休未満</t>
    <rPh sb="2" eb="4">
      <t>ルイケイ</t>
    </rPh>
    <rPh sb="17" eb="18">
      <t>ニチ</t>
    </rPh>
    <rPh sb="19" eb="21">
      <t>イジョウ</t>
    </rPh>
    <rPh sb="26" eb="28">
      <t>ミマン</t>
    </rPh>
    <phoneticPr fontId="2"/>
  </si>
  <si>
    <t>対象期間内の実施現場閉所（現場休息）日数</t>
    <rPh sb="0" eb="2">
      <t>タイショウ</t>
    </rPh>
    <rPh sb="2" eb="4">
      <t>キカン</t>
    </rPh>
    <rPh sb="4" eb="5">
      <t>ナイ</t>
    </rPh>
    <rPh sb="6" eb="8">
      <t>ジッシ</t>
    </rPh>
    <rPh sb="8" eb="10">
      <t>ゲンバ</t>
    </rPh>
    <rPh sb="10" eb="12">
      <t>ヘイショ</t>
    </rPh>
    <rPh sb="13" eb="15">
      <t>ゲンバ</t>
    </rPh>
    <rPh sb="15" eb="17">
      <t>キュウソク</t>
    </rPh>
    <rPh sb="18" eb="20">
      <t>ニッスウ</t>
    </rPh>
    <phoneticPr fontId="2"/>
  </si>
  <si>
    <t>現場
休息率</t>
    <rPh sb="0" eb="2">
      <t>ゲンバ</t>
    </rPh>
    <rPh sb="3" eb="5">
      <t>キュウソク</t>
    </rPh>
    <rPh sb="5" eb="6">
      <t>リツ</t>
    </rPh>
    <phoneticPr fontId="2"/>
  </si>
  <si>
    <t>対象期間内の現場閉所（現場休息）実施日　 ※実績は「●」を記入、対象外の期間の日は「×」を記入</t>
    <rPh sb="0" eb="2">
      <t>タイショウ</t>
    </rPh>
    <rPh sb="2" eb="5">
      <t>キカンナイ</t>
    </rPh>
    <rPh sb="6" eb="8">
      <t>ゲンバ</t>
    </rPh>
    <rPh sb="8" eb="10">
      <t>ヘイショ</t>
    </rPh>
    <rPh sb="11" eb="13">
      <t>ゲンバ</t>
    </rPh>
    <rPh sb="13" eb="15">
      <t>キュウソク</t>
    </rPh>
    <rPh sb="16" eb="18">
      <t>ジッシ</t>
    </rPh>
    <rPh sb="18" eb="19">
      <t>ビ</t>
    </rPh>
    <rPh sb="22" eb="24">
      <t>ジッセキ</t>
    </rPh>
    <rPh sb="29" eb="31">
      <t>キニュウ</t>
    </rPh>
    <rPh sb="32" eb="35">
      <t>タイショウガイ</t>
    </rPh>
    <rPh sb="36" eb="38">
      <t>キカン</t>
    </rPh>
    <rPh sb="39" eb="40">
      <t>ヒ</t>
    </rPh>
    <rPh sb="45" eb="47">
      <t>キニュウ</t>
    </rPh>
    <phoneticPr fontId="2"/>
  </si>
  <si>
    <t>※1「対象外の期間」とは、実施要領２用語の定義（３）を参照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ヨウゴ</t>
    </rPh>
    <rPh sb="21" eb="23">
      <t>テイギ</t>
    </rPh>
    <rPh sb="27" eb="29">
      <t>サンショウ</t>
    </rPh>
    <rPh sb="32" eb="34">
      <t>イチジ</t>
    </rPh>
    <rPh sb="34" eb="36">
      <t>チュウシ</t>
    </rPh>
    <rPh sb="37" eb="39">
      <t>キカン</t>
    </rPh>
    <rPh sb="40" eb="42">
      <t>フクスウ</t>
    </rPh>
    <rPh sb="42" eb="44">
      <t>キカン</t>
    </rPh>
    <rPh sb="47" eb="49">
      <t>バアイ</t>
    </rPh>
    <rPh sb="51" eb="53">
      <t>テキギ</t>
    </rPh>
    <rPh sb="54" eb="55">
      <t>ギョウ</t>
    </rPh>
    <rPh sb="56" eb="58">
      <t>ツイカ</t>
    </rPh>
    <rPh sb="60" eb="62">
      <t>キニュウ</t>
    </rPh>
    <phoneticPr fontId="2"/>
  </si>
  <si>
    <t>※1「対象外の期間」とは、実施要領（試行）２用語の定義（３）を参照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シコウ</t>
    </rPh>
    <rPh sb="22" eb="24">
      <t>ヨウゴ</t>
    </rPh>
    <rPh sb="25" eb="27">
      <t>テイギ</t>
    </rPh>
    <rPh sb="31" eb="33">
      <t>サンショウ</t>
    </rPh>
    <rPh sb="36" eb="38">
      <t>イチジ</t>
    </rPh>
    <rPh sb="38" eb="40">
      <t>チュウシ</t>
    </rPh>
    <rPh sb="41" eb="43">
      <t>キカン</t>
    </rPh>
    <rPh sb="44" eb="46">
      <t>フクスウ</t>
    </rPh>
    <rPh sb="46" eb="48">
      <t>キカン</t>
    </rPh>
    <rPh sb="51" eb="53">
      <t>バアイ</t>
    </rPh>
    <rPh sb="55" eb="57">
      <t>テキギ</t>
    </rPh>
    <rPh sb="58" eb="59">
      <t>ギョウ</t>
    </rPh>
    <rPh sb="60" eb="62">
      <t>ツイカ</t>
    </rPh>
    <rPh sb="64" eb="6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</si>
</sst>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56" fontId="3" fillId="0" borderId="0" xfId="0" applyNumberFormat="1" applyFont="1" applyBorder="1">
      <alignment vertical="center"/>
    </xf>
    <xf numFmtId="56" fontId="5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181" fontId="3" fillId="0" borderId="0" xfId="0" applyNumberFormat="1" applyFont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vertical="center"/>
    </xf>
    <xf numFmtId="0" fontId="3" fillId="0" borderId="35" xfId="0" applyNumberFormat="1" applyFont="1" applyBorder="1" applyAlignment="1">
      <alignment vertical="center"/>
    </xf>
    <xf numFmtId="0" fontId="3" fillId="0" borderId="36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181" fontId="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2" borderId="21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0" fontId="18" fillId="0" borderId="28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176" fontId="17" fillId="0" borderId="3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9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0" borderId="34" xfId="0" applyNumberFormat="1" applyFont="1" applyBorder="1" applyAlignment="1">
      <alignment horizontal="center" vertical="center"/>
    </xf>
    <xf numFmtId="0" fontId="17" fillId="0" borderId="3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77" fontId="13" fillId="0" borderId="4" xfId="0" applyNumberFormat="1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R38"/>
  <sheetViews>
    <sheetView tabSelected="1" view="pageBreakPreview" zoomScale="96" zoomScaleNormal="90" zoomScaleSheetLayoutView="96" workbookViewId="0">
      <selection activeCell="B3" sqref="B3:AQ3"/>
    </sheetView>
  </sheetViews>
  <sheetFormatPr defaultColWidth="9" defaultRowHeight="13.5" x14ac:dyDescent="0.4"/>
  <cols>
    <col min="1" max="1" width="9" style="2"/>
    <col min="2" max="2" width="9.5" style="2" customWidth="1"/>
    <col min="3" max="12" width="6.625" style="2" customWidth="1"/>
    <col min="13" max="43" width="2.25" style="2" customWidth="1"/>
    <col min="44" max="44" width="10.25" style="2" bestFit="1" customWidth="1"/>
    <col min="45" max="16384" width="9" style="2"/>
  </cols>
  <sheetData>
    <row r="2" spans="2:43" ht="17.25" x14ac:dyDescent="0.4">
      <c r="B2" s="1" t="s">
        <v>79</v>
      </c>
      <c r="L2" s="3"/>
      <c r="AN2" s="90" t="s">
        <v>80</v>
      </c>
      <c r="AO2" s="91"/>
      <c r="AP2" s="91"/>
      <c r="AQ2" s="92"/>
    </row>
    <row r="3" spans="2:43" ht="24" customHeight="1" x14ac:dyDescent="0.4">
      <c r="B3" s="93" t="s">
        <v>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</row>
    <row r="5" spans="2:43" ht="17.25" customHeight="1" x14ac:dyDescent="0.4">
      <c r="B5" s="4" t="s">
        <v>1</v>
      </c>
      <c r="C5" s="94"/>
      <c r="D5" s="95"/>
      <c r="E5" s="95"/>
      <c r="F5" s="95"/>
      <c r="G5" s="95"/>
      <c r="H5" s="95"/>
      <c r="I5" s="95"/>
      <c r="J5" s="95"/>
      <c r="K5" s="96"/>
      <c r="P5" s="5"/>
    </row>
    <row r="6" spans="2:43" ht="17.25" customHeight="1" x14ac:dyDescent="0.4">
      <c r="B6" s="4" t="s">
        <v>2</v>
      </c>
      <c r="C6" s="94"/>
      <c r="D6" s="95"/>
      <c r="E6" s="95"/>
      <c r="F6" s="95"/>
      <c r="G6" s="95"/>
      <c r="H6" s="95"/>
      <c r="I6" s="95"/>
      <c r="J6" s="95"/>
      <c r="K6" s="96"/>
      <c r="P6" s="5"/>
    </row>
    <row r="7" spans="2:43" x14ac:dyDescent="0.4">
      <c r="B7" s="6"/>
      <c r="C7" s="7"/>
      <c r="D7" s="6"/>
      <c r="E7" s="7"/>
      <c r="F7" s="7"/>
      <c r="J7" s="5"/>
      <c r="P7" s="5"/>
    </row>
    <row r="8" spans="2:43" ht="17.25" customHeight="1" x14ac:dyDescent="0.4">
      <c r="B8" s="97" t="s">
        <v>3</v>
      </c>
      <c r="C8" s="97"/>
      <c r="D8" s="8" t="s">
        <v>4</v>
      </c>
      <c r="E8" s="84"/>
      <c r="F8" s="85"/>
      <c r="G8" s="98"/>
      <c r="H8" s="99" t="s">
        <v>5</v>
      </c>
      <c r="I8" s="100"/>
      <c r="J8" s="102">
        <f>E9-E8</f>
        <v>0</v>
      </c>
      <c r="K8" s="6"/>
      <c r="L8" s="9"/>
      <c r="P8" s="5"/>
    </row>
    <row r="9" spans="2:43" ht="17.25" customHeight="1" x14ac:dyDescent="0.4">
      <c r="B9" s="97"/>
      <c r="C9" s="97"/>
      <c r="D9" s="8" t="s">
        <v>6</v>
      </c>
      <c r="E9" s="84"/>
      <c r="F9" s="85"/>
      <c r="G9" s="98"/>
      <c r="H9" s="101"/>
      <c r="I9" s="101"/>
      <c r="J9" s="103"/>
      <c r="K9" s="6"/>
      <c r="L9" s="6"/>
      <c r="P9" s="5"/>
    </row>
    <row r="10" spans="2:43" ht="17.25" customHeight="1" x14ac:dyDescent="0.4">
      <c r="B10" s="81" t="s">
        <v>7</v>
      </c>
      <c r="C10" s="82"/>
      <c r="D10" s="83"/>
      <c r="E10" s="84"/>
      <c r="F10" s="85"/>
      <c r="G10" s="85"/>
      <c r="H10" s="86"/>
      <c r="I10" s="87"/>
      <c r="J10" s="70"/>
      <c r="K10" s="88">
        <f>E10-E8</f>
        <v>0</v>
      </c>
      <c r="L10" s="89"/>
      <c r="P10" s="5"/>
    </row>
    <row r="11" spans="2:43" ht="17.25" customHeight="1" thickBot="1" x14ac:dyDescent="0.45">
      <c r="B11" s="104" t="s">
        <v>8</v>
      </c>
      <c r="C11" s="81" t="s">
        <v>9</v>
      </c>
      <c r="D11" s="83"/>
      <c r="E11" s="84"/>
      <c r="F11" s="85"/>
      <c r="G11" s="85"/>
      <c r="H11" s="10" t="s">
        <v>10</v>
      </c>
      <c r="I11" s="85"/>
      <c r="J11" s="85"/>
      <c r="K11" s="88">
        <f>I11-E11+1</f>
        <v>1</v>
      </c>
      <c r="L11" s="89"/>
      <c r="P11" s="5"/>
    </row>
    <row r="12" spans="2:43" ht="17.25" customHeight="1" x14ac:dyDescent="0.4">
      <c r="B12" s="105"/>
      <c r="C12" s="81" t="s">
        <v>11</v>
      </c>
      <c r="D12" s="83"/>
      <c r="E12" s="84"/>
      <c r="F12" s="85"/>
      <c r="G12" s="85"/>
      <c r="H12" s="10" t="s">
        <v>10</v>
      </c>
      <c r="I12" s="85"/>
      <c r="J12" s="85"/>
      <c r="K12" s="88">
        <f>I12-E12+1</f>
        <v>1</v>
      </c>
      <c r="L12" s="89"/>
      <c r="O12" s="11" t="s">
        <v>82</v>
      </c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</row>
    <row r="13" spans="2:43" ht="17.25" customHeight="1" x14ac:dyDescent="0.4">
      <c r="B13" s="104" t="s">
        <v>12</v>
      </c>
      <c r="C13" s="81" t="s">
        <v>9</v>
      </c>
      <c r="D13" s="83"/>
      <c r="E13" s="84"/>
      <c r="F13" s="85"/>
      <c r="G13" s="85"/>
      <c r="H13" s="10" t="s">
        <v>10</v>
      </c>
      <c r="I13" s="85"/>
      <c r="J13" s="85"/>
      <c r="K13" s="88">
        <f>I13-E13+1</f>
        <v>1</v>
      </c>
      <c r="L13" s="89"/>
      <c r="O13" s="15"/>
      <c r="P13" s="78" t="s">
        <v>83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16"/>
    </row>
    <row r="14" spans="2:43" ht="17.25" customHeight="1" x14ac:dyDescent="0.4">
      <c r="B14" s="105"/>
      <c r="C14" s="81" t="s">
        <v>11</v>
      </c>
      <c r="D14" s="83"/>
      <c r="E14" s="84"/>
      <c r="F14" s="85"/>
      <c r="G14" s="85"/>
      <c r="H14" s="10" t="s">
        <v>10</v>
      </c>
      <c r="I14" s="85"/>
      <c r="J14" s="85"/>
      <c r="K14" s="88">
        <f>I14-E14+1</f>
        <v>1</v>
      </c>
      <c r="L14" s="89"/>
      <c r="O14" s="15"/>
      <c r="P14" s="78" t="s">
        <v>84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16"/>
    </row>
    <row r="15" spans="2:43" ht="17.25" customHeight="1" thickBot="1" x14ac:dyDescent="0.45">
      <c r="B15" s="81" t="s">
        <v>13</v>
      </c>
      <c r="C15" s="82"/>
      <c r="D15" s="83"/>
      <c r="E15" s="84"/>
      <c r="F15" s="85"/>
      <c r="G15" s="85"/>
      <c r="H15" s="10" t="s">
        <v>10</v>
      </c>
      <c r="I15" s="85"/>
      <c r="J15" s="85"/>
      <c r="K15" s="88">
        <v>0</v>
      </c>
      <c r="L15" s="89"/>
      <c r="O15" s="17"/>
      <c r="P15" s="79" t="s">
        <v>81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</row>
    <row r="16" spans="2:43" ht="17.25" customHeight="1" x14ac:dyDescent="0.4">
      <c r="B16" s="81" t="s">
        <v>14</v>
      </c>
      <c r="C16" s="82"/>
      <c r="D16" s="83"/>
      <c r="E16" s="84"/>
      <c r="F16" s="85"/>
      <c r="G16" s="85"/>
      <c r="H16" s="10" t="s">
        <v>10</v>
      </c>
      <c r="I16" s="85"/>
      <c r="J16" s="85"/>
      <c r="K16" s="88">
        <v>0</v>
      </c>
      <c r="L16" s="89"/>
      <c r="P16" s="5"/>
    </row>
    <row r="17" spans="2:44" ht="17.25" customHeight="1" x14ac:dyDescent="0.4">
      <c r="B17" s="81" t="s">
        <v>15</v>
      </c>
      <c r="C17" s="82"/>
      <c r="D17" s="83"/>
      <c r="E17" s="84"/>
      <c r="F17" s="85"/>
      <c r="G17" s="85"/>
      <c r="H17" s="10" t="s">
        <v>10</v>
      </c>
      <c r="I17" s="85"/>
      <c r="J17" s="85"/>
      <c r="K17" s="88">
        <v>0</v>
      </c>
      <c r="L17" s="89"/>
      <c r="P17" s="5"/>
    </row>
    <row r="18" spans="2:44" ht="36" customHeight="1" x14ac:dyDescent="0.4">
      <c r="B18" s="113" t="s">
        <v>88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P18" s="5"/>
    </row>
    <row r="20" spans="2:44" s="20" customFormat="1" ht="13.5" customHeight="1" x14ac:dyDescent="0.4">
      <c r="B20" s="114"/>
      <c r="C20" s="117" t="s">
        <v>16</v>
      </c>
      <c r="D20" s="120" t="s">
        <v>17</v>
      </c>
      <c r="E20" s="121"/>
      <c r="F20" s="121"/>
      <c r="G20" s="121"/>
      <c r="H20" s="121"/>
      <c r="I20" s="121"/>
      <c r="J20" s="122"/>
      <c r="K20" s="123" t="s">
        <v>85</v>
      </c>
      <c r="L20" s="126" t="s">
        <v>86</v>
      </c>
      <c r="M20" s="106" t="s">
        <v>87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21" spans="2:44" s="20" customFormat="1" x14ac:dyDescent="0.4">
      <c r="B21" s="115"/>
      <c r="C21" s="118"/>
      <c r="D21" s="107" t="s">
        <v>18</v>
      </c>
      <c r="E21" s="108"/>
      <c r="F21" s="108"/>
      <c r="G21" s="108"/>
      <c r="H21" s="108"/>
      <c r="I21" s="108"/>
      <c r="J21" s="109" t="s">
        <v>19</v>
      </c>
      <c r="K21" s="124"/>
      <c r="L21" s="127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</row>
    <row r="22" spans="2:44" s="20" customFormat="1" ht="26.25" customHeight="1" x14ac:dyDescent="0.4">
      <c r="B22" s="116"/>
      <c r="C22" s="119"/>
      <c r="D22" s="21" t="s">
        <v>20</v>
      </c>
      <c r="E22" s="22" t="s">
        <v>8</v>
      </c>
      <c r="F22" s="22" t="s">
        <v>21</v>
      </c>
      <c r="G22" s="80" t="s">
        <v>22</v>
      </c>
      <c r="H22" s="80" t="s">
        <v>23</v>
      </c>
      <c r="I22" s="80" t="s">
        <v>24</v>
      </c>
      <c r="J22" s="110"/>
      <c r="K22" s="125"/>
      <c r="L22" s="128"/>
      <c r="M22" s="23" t="s">
        <v>25</v>
      </c>
      <c r="N22" s="24" t="s">
        <v>26</v>
      </c>
      <c r="O22" s="24" t="s">
        <v>27</v>
      </c>
      <c r="P22" s="24" t="s">
        <v>28</v>
      </c>
      <c r="Q22" s="24" t="s">
        <v>29</v>
      </c>
      <c r="R22" s="24" t="s">
        <v>30</v>
      </c>
      <c r="S22" s="24" t="s">
        <v>31</v>
      </c>
      <c r="T22" s="24" t="s">
        <v>32</v>
      </c>
      <c r="U22" s="24" t="s">
        <v>33</v>
      </c>
      <c r="V22" s="24" t="s">
        <v>34</v>
      </c>
      <c r="W22" s="24" t="s">
        <v>35</v>
      </c>
      <c r="X22" s="24" t="s">
        <v>36</v>
      </c>
      <c r="Y22" s="24" t="s">
        <v>37</v>
      </c>
      <c r="Z22" s="24" t="s">
        <v>38</v>
      </c>
      <c r="AA22" s="24" t="s">
        <v>39</v>
      </c>
      <c r="AB22" s="24" t="s">
        <v>40</v>
      </c>
      <c r="AC22" s="24" t="s">
        <v>41</v>
      </c>
      <c r="AD22" s="24" t="s">
        <v>42</v>
      </c>
      <c r="AE22" s="24" t="s">
        <v>43</v>
      </c>
      <c r="AF22" s="24" t="s">
        <v>44</v>
      </c>
      <c r="AG22" s="24" t="s">
        <v>45</v>
      </c>
      <c r="AH22" s="24" t="s">
        <v>46</v>
      </c>
      <c r="AI22" s="24" t="s">
        <v>47</v>
      </c>
      <c r="AJ22" s="24" t="s">
        <v>48</v>
      </c>
      <c r="AK22" s="24" t="s">
        <v>49</v>
      </c>
      <c r="AL22" s="24" t="s">
        <v>50</v>
      </c>
      <c r="AM22" s="24" t="s">
        <v>51</v>
      </c>
      <c r="AN22" s="24" t="s">
        <v>52</v>
      </c>
      <c r="AO22" s="24" t="s">
        <v>53</v>
      </c>
      <c r="AP22" s="24" t="s">
        <v>54</v>
      </c>
      <c r="AQ22" s="25" t="s">
        <v>55</v>
      </c>
    </row>
    <row r="23" spans="2:44" x14ac:dyDescent="0.4">
      <c r="B23" s="26" t="s">
        <v>56</v>
      </c>
      <c r="C23" s="27"/>
      <c r="D23" s="28"/>
      <c r="E23" s="29"/>
      <c r="F23" s="29"/>
      <c r="G23" s="29"/>
      <c r="H23" s="29"/>
      <c r="I23" s="29"/>
      <c r="J23" s="27">
        <f>C23-D23-E23-F23-G23-H23-I23</f>
        <v>0</v>
      </c>
      <c r="K23" s="27">
        <f>COUNTIF(M23:AQ23,"●")</f>
        <v>0</v>
      </c>
      <c r="L23" s="30" t="e">
        <f>K23/J23</f>
        <v>#DIV/0!</v>
      </c>
      <c r="M23" s="3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3"/>
      <c r="AR23" s="34" t="str">
        <f t="shared" ref="AR23:AR34" si="0">B23</f>
        <v>○○年4月</v>
      </c>
    </row>
    <row r="24" spans="2:44" x14ac:dyDescent="0.4">
      <c r="B24" s="4" t="s">
        <v>57</v>
      </c>
      <c r="C24" s="27"/>
      <c r="D24" s="28"/>
      <c r="E24" s="29"/>
      <c r="F24" s="29"/>
      <c r="G24" s="29"/>
      <c r="H24" s="29"/>
      <c r="I24" s="29"/>
      <c r="J24" s="27">
        <f t="shared" ref="J24:J34" si="1">C24-D24-E24-F24-G24-H24-I24</f>
        <v>0</v>
      </c>
      <c r="K24" s="27">
        <f t="shared" ref="K24:K34" si="2">COUNTIF(M24:AQ24,"●")</f>
        <v>0</v>
      </c>
      <c r="L24" s="35" t="e">
        <f>K24/J24</f>
        <v>#DIV/0!</v>
      </c>
      <c r="M24" s="31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6"/>
      <c r="AR24" s="34" t="str">
        <f t="shared" si="0"/>
        <v>5月</v>
      </c>
    </row>
    <row r="25" spans="2:44" x14ac:dyDescent="0.4">
      <c r="B25" s="4" t="s">
        <v>58</v>
      </c>
      <c r="C25" s="27"/>
      <c r="D25" s="28"/>
      <c r="E25" s="29"/>
      <c r="F25" s="29"/>
      <c r="G25" s="29"/>
      <c r="H25" s="29"/>
      <c r="I25" s="29"/>
      <c r="J25" s="27">
        <f t="shared" si="1"/>
        <v>0</v>
      </c>
      <c r="K25" s="27">
        <f t="shared" si="2"/>
        <v>0</v>
      </c>
      <c r="L25" s="35" t="e">
        <f t="shared" ref="L25:L33" si="3">K25/J25</f>
        <v>#DIV/0!</v>
      </c>
      <c r="M25" s="3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3"/>
      <c r="AR25" s="34" t="str">
        <f t="shared" si="0"/>
        <v>6月</v>
      </c>
    </row>
    <row r="26" spans="2:44" x14ac:dyDescent="0.4">
      <c r="B26" s="4" t="s">
        <v>59</v>
      </c>
      <c r="C26" s="27"/>
      <c r="D26" s="28"/>
      <c r="E26" s="29"/>
      <c r="F26" s="29"/>
      <c r="G26" s="29"/>
      <c r="H26" s="29"/>
      <c r="I26" s="29"/>
      <c r="J26" s="27">
        <f t="shared" si="1"/>
        <v>0</v>
      </c>
      <c r="K26" s="27">
        <f t="shared" si="2"/>
        <v>0</v>
      </c>
      <c r="L26" s="35" t="e">
        <f t="shared" si="3"/>
        <v>#DIV/0!</v>
      </c>
      <c r="M26" s="3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6"/>
      <c r="AR26" s="34" t="str">
        <f t="shared" si="0"/>
        <v>7月</v>
      </c>
    </row>
    <row r="27" spans="2:44" x14ac:dyDescent="0.4">
      <c r="B27" s="4" t="s">
        <v>60</v>
      </c>
      <c r="C27" s="27"/>
      <c r="D27" s="28"/>
      <c r="E27" s="29"/>
      <c r="F27" s="29"/>
      <c r="G27" s="29"/>
      <c r="H27" s="29"/>
      <c r="I27" s="29"/>
      <c r="J27" s="27">
        <f t="shared" si="1"/>
        <v>0</v>
      </c>
      <c r="K27" s="27">
        <f t="shared" si="2"/>
        <v>0</v>
      </c>
      <c r="L27" s="35" t="e">
        <f t="shared" si="3"/>
        <v>#DIV/0!</v>
      </c>
      <c r="M27" s="3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6"/>
      <c r="AR27" s="34" t="str">
        <f t="shared" si="0"/>
        <v>8月</v>
      </c>
    </row>
    <row r="28" spans="2:44" x14ac:dyDescent="0.4">
      <c r="B28" s="4" t="s">
        <v>61</v>
      </c>
      <c r="C28" s="27"/>
      <c r="D28" s="28"/>
      <c r="E28" s="29"/>
      <c r="F28" s="29"/>
      <c r="G28" s="29"/>
      <c r="H28" s="29"/>
      <c r="I28" s="29"/>
      <c r="J28" s="27">
        <f t="shared" si="1"/>
        <v>0</v>
      </c>
      <c r="K28" s="27">
        <f t="shared" si="2"/>
        <v>0</v>
      </c>
      <c r="L28" s="35" t="e">
        <f t="shared" si="3"/>
        <v>#DIV/0!</v>
      </c>
      <c r="M28" s="31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  <c r="AR28" s="34" t="str">
        <f t="shared" si="0"/>
        <v>9月</v>
      </c>
    </row>
    <row r="29" spans="2:44" x14ac:dyDescent="0.4">
      <c r="B29" s="4" t="s">
        <v>62</v>
      </c>
      <c r="C29" s="27"/>
      <c r="D29" s="28"/>
      <c r="E29" s="29"/>
      <c r="F29" s="29"/>
      <c r="G29" s="29"/>
      <c r="H29" s="29"/>
      <c r="I29" s="29"/>
      <c r="J29" s="27">
        <f t="shared" si="1"/>
        <v>0</v>
      </c>
      <c r="K29" s="27">
        <f t="shared" si="2"/>
        <v>0</v>
      </c>
      <c r="L29" s="35" t="e">
        <f t="shared" si="3"/>
        <v>#DIV/0!</v>
      </c>
      <c r="M29" s="31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6"/>
      <c r="AR29" s="34" t="str">
        <f t="shared" si="0"/>
        <v>10月</v>
      </c>
    </row>
    <row r="30" spans="2:44" x14ac:dyDescent="0.4">
      <c r="B30" s="4" t="s">
        <v>63</v>
      </c>
      <c r="C30" s="27"/>
      <c r="D30" s="28"/>
      <c r="E30" s="29"/>
      <c r="F30" s="29"/>
      <c r="G30" s="29"/>
      <c r="H30" s="29"/>
      <c r="I30" s="29"/>
      <c r="J30" s="27">
        <f t="shared" si="1"/>
        <v>0</v>
      </c>
      <c r="K30" s="27">
        <f t="shared" si="2"/>
        <v>0</v>
      </c>
      <c r="L30" s="35" t="e">
        <f t="shared" si="3"/>
        <v>#DIV/0!</v>
      </c>
      <c r="M30" s="31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  <c r="AR30" s="34" t="str">
        <f t="shared" si="0"/>
        <v>11月</v>
      </c>
    </row>
    <row r="31" spans="2:44" x14ac:dyDescent="0.4">
      <c r="B31" s="4" t="s">
        <v>64</v>
      </c>
      <c r="C31" s="27"/>
      <c r="D31" s="28"/>
      <c r="E31" s="29"/>
      <c r="F31" s="29"/>
      <c r="G31" s="29"/>
      <c r="H31" s="29"/>
      <c r="I31" s="29"/>
      <c r="J31" s="27">
        <f t="shared" si="1"/>
        <v>0</v>
      </c>
      <c r="K31" s="27">
        <f t="shared" si="2"/>
        <v>0</v>
      </c>
      <c r="L31" s="35" t="e">
        <f t="shared" si="3"/>
        <v>#DIV/0!</v>
      </c>
      <c r="M31" s="31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6"/>
      <c r="AR31" s="34" t="str">
        <f t="shared" si="0"/>
        <v>12月</v>
      </c>
    </row>
    <row r="32" spans="2:44" x14ac:dyDescent="0.4">
      <c r="B32" s="26" t="s">
        <v>65</v>
      </c>
      <c r="C32" s="27"/>
      <c r="D32" s="28"/>
      <c r="E32" s="29"/>
      <c r="F32" s="29"/>
      <c r="G32" s="29"/>
      <c r="H32" s="29"/>
      <c r="I32" s="29"/>
      <c r="J32" s="27">
        <f t="shared" si="1"/>
        <v>0</v>
      </c>
      <c r="K32" s="27">
        <f t="shared" si="2"/>
        <v>0</v>
      </c>
      <c r="L32" s="35" t="e">
        <f t="shared" si="3"/>
        <v>#DIV/0!</v>
      </c>
      <c r="M32" s="31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6"/>
      <c r="AR32" s="34" t="str">
        <f t="shared" si="0"/>
        <v>○○年１月</v>
      </c>
    </row>
    <row r="33" spans="2:44" x14ac:dyDescent="0.4">
      <c r="B33" s="4" t="s">
        <v>66</v>
      </c>
      <c r="C33" s="27"/>
      <c r="D33" s="28"/>
      <c r="E33" s="29"/>
      <c r="F33" s="29"/>
      <c r="G33" s="29"/>
      <c r="H33" s="29"/>
      <c r="I33" s="29"/>
      <c r="J33" s="27">
        <f t="shared" si="1"/>
        <v>0</v>
      </c>
      <c r="K33" s="27">
        <f t="shared" si="2"/>
        <v>0</v>
      </c>
      <c r="L33" s="35" t="e">
        <f t="shared" si="3"/>
        <v>#DIV/0!</v>
      </c>
      <c r="M33" s="3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7"/>
      <c r="AP33" s="37"/>
      <c r="AQ33" s="33"/>
      <c r="AR33" s="34" t="str">
        <f t="shared" si="0"/>
        <v>2月</v>
      </c>
    </row>
    <row r="34" spans="2:44" ht="14.25" thickBot="1" x14ac:dyDescent="0.45">
      <c r="B34" s="38" t="s">
        <v>67</v>
      </c>
      <c r="C34" s="69"/>
      <c r="D34" s="39"/>
      <c r="E34" s="40"/>
      <c r="F34" s="40"/>
      <c r="G34" s="40"/>
      <c r="H34" s="40"/>
      <c r="I34" s="40"/>
      <c r="J34" s="27">
        <f t="shared" si="1"/>
        <v>0</v>
      </c>
      <c r="K34" s="71">
        <f t="shared" si="2"/>
        <v>0</v>
      </c>
      <c r="L34" s="72" t="e">
        <f>K34/J34</f>
        <v>#DIV/0!</v>
      </c>
      <c r="M34" s="73"/>
      <c r="N34" s="74"/>
      <c r="O34" s="74"/>
      <c r="P34" s="74"/>
      <c r="Q34" s="74"/>
      <c r="R34" s="7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2"/>
      <c r="AR34" s="34" t="str">
        <f t="shared" si="0"/>
        <v>3月</v>
      </c>
    </row>
    <row r="35" spans="2:44" ht="18.75" customHeight="1" thickTop="1" x14ac:dyDescent="0.4">
      <c r="B35" s="43" t="s">
        <v>68</v>
      </c>
      <c r="C35" s="43">
        <f>SUM(C23:C34)</f>
        <v>0</v>
      </c>
      <c r="D35" s="44">
        <f>SUM(D23:D34)</f>
        <v>0</v>
      </c>
      <c r="E35" s="45">
        <f t="shared" ref="E35:I35" si="4">SUM(E23:E34)</f>
        <v>0</v>
      </c>
      <c r="F35" s="45">
        <f t="shared" si="4"/>
        <v>0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3">
        <f>SUM(J23:J34)</f>
        <v>0</v>
      </c>
      <c r="K35" s="75">
        <f>SUM(K24:K34)</f>
        <v>0</v>
      </c>
      <c r="L35" s="76" t="e">
        <f t="shared" ref="L35" si="5">K35/J35</f>
        <v>#DIV/0!</v>
      </c>
      <c r="M35" s="111" t="s">
        <v>69</v>
      </c>
      <c r="N35" s="112"/>
      <c r="O35" s="112"/>
      <c r="P35" s="112"/>
      <c r="Q35" s="112"/>
      <c r="R35" s="112"/>
      <c r="S35" s="47"/>
      <c r="T35" s="47"/>
      <c r="U35" s="47"/>
      <c r="V35" s="47"/>
      <c r="W35" s="47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9"/>
    </row>
    <row r="36" spans="2:44" x14ac:dyDescent="0.4">
      <c r="B36" s="50" t="s">
        <v>70</v>
      </c>
      <c r="K36" s="77"/>
      <c r="L36" s="77"/>
      <c r="M36" s="77"/>
      <c r="N36" s="77"/>
      <c r="O36" s="77"/>
      <c r="P36" s="77"/>
      <c r="Q36" s="77"/>
      <c r="R36" s="77"/>
    </row>
    <row r="37" spans="2:44" x14ac:dyDescent="0.4">
      <c r="K37" s="77"/>
      <c r="L37" s="77"/>
      <c r="M37" s="77"/>
      <c r="N37" s="77"/>
      <c r="O37" s="77"/>
      <c r="P37" s="77"/>
      <c r="Q37" s="77"/>
      <c r="R37" s="77"/>
    </row>
    <row r="38" spans="2:44" x14ac:dyDescent="0.4">
      <c r="K38" s="77"/>
      <c r="L38" s="77"/>
      <c r="M38" s="77"/>
      <c r="N38" s="77"/>
      <c r="O38" s="77"/>
      <c r="P38" s="77"/>
      <c r="Q38" s="77"/>
      <c r="R38" s="77"/>
    </row>
  </sheetData>
  <mergeCells count="53">
    <mergeCell ref="M20:AQ21"/>
    <mergeCell ref="D21:I21"/>
    <mergeCell ref="J21:J22"/>
    <mergeCell ref="M35:R35"/>
    <mergeCell ref="B18:L18"/>
    <mergeCell ref="B20:B22"/>
    <mergeCell ref="C20:C22"/>
    <mergeCell ref="D20:J20"/>
    <mergeCell ref="K20:K22"/>
    <mergeCell ref="L20:L22"/>
    <mergeCell ref="B16:D16"/>
    <mergeCell ref="E16:G16"/>
    <mergeCell ref="I16:J16"/>
    <mergeCell ref="K16:L16"/>
    <mergeCell ref="B17:D17"/>
    <mergeCell ref="E17:G17"/>
    <mergeCell ref="I17:J17"/>
    <mergeCell ref="K17:L17"/>
    <mergeCell ref="I14:J14"/>
    <mergeCell ref="K14:L14"/>
    <mergeCell ref="B15:D15"/>
    <mergeCell ref="E15:G15"/>
    <mergeCell ref="I15:J15"/>
    <mergeCell ref="K15:L15"/>
    <mergeCell ref="C12:D12"/>
    <mergeCell ref="E12:G12"/>
    <mergeCell ref="I12:J12"/>
    <mergeCell ref="K12:L12"/>
    <mergeCell ref="B13:B14"/>
    <mergeCell ref="C13:D13"/>
    <mergeCell ref="E13:G13"/>
    <mergeCell ref="I13:J13"/>
    <mergeCell ref="K13:L13"/>
    <mergeCell ref="C14:D14"/>
    <mergeCell ref="B11:B12"/>
    <mergeCell ref="C11:D11"/>
    <mergeCell ref="E11:G11"/>
    <mergeCell ref="I11:J11"/>
    <mergeCell ref="K11:L11"/>
    <mergeCell ref="E14:G14"/>
    <mergeCell ref="B10:D10"/>
    <mergeCell ref="E10:G10"/>
    <mergeCell ref="H10:I10"/>
    <mergeCell ref="K10:L10"/>
    <mergeCell ref="AN2:AQ2"/>
    <mergeCell ref="B3:AQ3"/>
    <mergeCell ref="C5:K5"/>
    <mergeCell ref="C6:K6"/>
    <mergeCell ref="B8:C9"/>
    <mergeCell ref="E8:G8"/>
    <mergeCell ref="H8:I9"/>
    <mergeCell ref="J8:J9"/>
    <mergeCell ref="E9:G9"/>
  </mergeCells>
  <phoneticPr fontId="2"/>
  <pageMargins left="0.41" right="0.22" top="0.47" bottom="0.28999999999999998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R36"/>
  <sheetViews>
    <sheetView zoomScale="85" zoomScaleNormal="85" workbookViewId="0">
      <selection activeCell="B18" sqref="B18:L18"/>
    </sheetView>
  </sheetViews>
  <sheetFormatPr defaultColWidth="9" defaultRowHeight="13.5" x14ac:dyDescent="0.4"/>
  <cols>
    <col min="1" max="1" width="9" style="2"/>
    <col min="2" max="2" width="9.5" style="2" customWidth="1"/>
    <col min="3" max="12" width="6.625" style="2" customWidth="1"/>
    <col min="13" max="43" width="2.25" style="2" customWidth="1"/>
    <col min="44" max="44" width="10.25" style="2" bestFit="1" customWidth="1"/>
    <col min="45" max="16384" width="9" style="2"/>
  </cols>
  <sheetData>
    <row r="2" spans="2:43" ht="23.25" customHeight="1" x14ac:dyDescent="0.4">
      <c r="B2" s="2" t="s">
        <v>79</v>
      </c>
      <c r="C2" s="51" t="s">
        <v>71</v>
      </c>
      <c r="L2" s="3"/>
      <c r="AN2" s="90" t="s">
        <v>80</v>
      </c>
      <c r="AO2" s="91"/>
      <c r="AP2" s="91"/>
      <c r="AQ2" s="92"/>
    </row>
    <row r="3" spans="2:43" ht="24" customHeight="1" x14ac:dyDescent="0.4">
      <c r="B3" s="93" t="s">
        <v>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</row>
    <row r="5" spans="2:43" ht="17.25" customHeight="1" x14ac:dyDescent="0.4">
      <c r="B5" s="4" t="s">
        <v>1</v>
      </c>
      <c r="C5" s="131" t="s">
        <v>78</v>
      </c>
      <c r="D5" s="132"/>
      <c r="E5" s="132"/>
      <c r="F5" s="132"/>
      <c r="G5" s="132"/>
      <c r="H5" s="132"/>
      <c r="I5" s="132"/>
      <c r="J5" s="132"/>
      <c r="K5" s="133"/>
      <c r="P5" s="5"/>
    </row>
    <row r="6" spans="2:43" ht="17.25" customHeight="1" x14ac:dyDescent="0.4">
      <c r="B6" s="4" t="s">
        <v>2</v>
      </c>
      <c r="C6" s="131" t="s">
        <v>72</v>
      </c>
      <c r="D6" s="132"/>
      <c r="E6" s="132"/>
      <c r="F6" s="132"/>
      <c r="G6" s="132"/>
      <c r="H6" s="132"/>
      <c r="I6" s="132"/>
      <c r="J6" s="132"/>
      <c r="K6" s="133"/>
      <c r="P6" s="5"/>
    </row>
    <row r="7" spans="2:43" x14ac:dyDescent="0.4">
      <c r="B7" s="6"/>
      <c r="C7" s="7"/>
      <c r="D7" s="6"/>
      <c r="E7" s="7"/>
      <c r="F7" s="7"/>
      <c r="J7" s="5"/>
      <c r="P7" s="5"/>
    </row>
    <row r="8" spans="2:43" ht="17.25" customHeight="1" x14ac:dyDescent="0.4">
      <c r="B8" s="97" t="s">
        <v>3</v>
      </c>
      <c r="C8" s="97"/>
      <c r="D8" s="8" t="s">
        <v>4</v>
      </c>
      <c r="E8" s="129">
        <v>45422</v>
      </c>
      <c r="F8" s="130"/>
      <c r="G8" s="134"/>
      <c r="H8" s="99" t="s">
        <v>5</v>
      </c>
      <c r="I8" s="100"/>
      <c r="J8" s="102"/>
      <c r="K8" s="6"/>
      <c r="L8" s="9"/>
      <c r="P8" s="5"/>
    </row>
    <row r="9" spans="2:43" ht="17.25" customHeight="1" x14ac:dyDescent="0.4">
      <c r="B9" s="97"/>
      <c r="C9" s="97"/>
      <c r="D9" s="8" t="s">
        <v>6</v>
      </c>
      <c r="E9" s="129">
        <v>45736</v>
      </c>
      <c r="F9" s="130"/>
      <c r="G9" s="134"/>
      <c r="H9" s="101"/>
      <c r="I9" s="101"/>
      <c r="J9" s="103"/>
      <c r="K9" s="6"/>
      <c r="L9" s="6"/>
      <c r="P9" s="5"/>
    </row>
    <row r="10" spans="2:43" ht="17.25" customHeight="1" x14ac:dyDescent="0.4">
      <c r="B10" s="81" t="s">
        <v>7</v>
      </c>
      <c r="C10" s="82"/>
      <c r="D10" s="83"/>
      <c r="E10" s="129">
        <v>45422</v>
      </c>
      <c r="F10" s="130"/>
      <c r="G10" s="130"/>
      <c r="H10" s="86"/>
      <c r="I10" s="87"/>
      <c r="J10" s="70"/>
      <c r="K10" s="88">
        <f>E10-E8</f>
        <v>0</v>
      </c>
      <c r="L10" s="89"/>
      <c r="P10" s="5"/>
    </row>
    <row r="11" spans="2:43" ht="17.25" customHeight="1" thickBot="1" x14ac:dyDescent="0.45">
      <c r="B11" s="104" t="s">
        <v>8</v>
      </c>
      <c r="C11" s="81" t="s">
        <v>9</v>
      </c>
      <c r="D11" s="83"/>
      <c r="E11" s="129">
        <v>45514</v>
      </c>
      <c r="F11" s="130"/>
      <c r="G11" s="130"/>
      <c r="H11" s="10" t="s">
        <v>10</v>
      </c>
      <c r="I11" s="130">
        <v>45522</v>
      </c>
      <c r="J11" s="130"/>
      <c r="K11" s="88">
        <f>I11-E11+1</f>
        <v>9</v>
      </c>
      <c r="L11" s="89"/>
      <c r="P11" s="5"/>
    </row>
    <row r="12" spans="2:43" ht="17.25" customHeight="1" x14ac:dyDescent="0.4">
      <c r="B12" s="105"/>
      <c r="C12" s="81" t="s">
        <v>11</v>
      </c>
      <c r="D12" s="83"/>
      <c r="E12" s="129">
        <v>45517</v>
      </c>
      <c r="F12" s="130"/>
      <c r="G12" s="130"/>
      <c r="H12" s="10" t="s">
        <v>10</v>
      </c>
      <c r="I12" s="130">
        <v>45519</v>
      </c>
      <c r="J12" s="130"/>
      <c r="K12" s="88">
        <f>I12-E12+1</f>
        <v>3</v>
      </c>
      <c r="L12" s="89"/>
      <c r="O12" s="11" t="s">
        <v>82</v>
      </c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</row>
    <row r="13" spans="2:43" ht="17.25" customHeight="1" x14ac:dyDescent="0.4">
      <c r="B13" s="104" t="s">
        <v>12</v>
      </c>
      <c r="C13" s="81" t="s">
        <v>9</v>
      </c>
      <c r="D13" s="83"/>
      <c r="E13" s="129">
        <v>45654</v>
      </c>
      <c r="F13" s="130"/>
      <c r="G13" s="130"/>
      <c r="H13" s="10" t="s">
        <v>10</v>
      </c>
      <c r="I13" s="130">
        <v>45663</v>
      </c>
      <c r="J13" s="130"/>
      <c r="K13" s="88">
        <f>I13-E13+1</f>
        <v>10</v>
      </c>
      <c r="L13" s="89"/>
      <c r="O13" s="15"/>
      <c r="P13" s="78" t="s">
        <v>83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16"/>
    </row>
    <row r="14" spans="2:43" ht="17.25" customHeight="1" x14ac:dyDescent="0.4">
      <c r="B14" s="105"/>
      <c r="C14" s="81" t="s">
        <v>11</v>
      </c>
      <c r="D14" s="83"/>
      <c r="E14" s="129">
        <v>45655</v>
      </c>
      <c r="F14" s="130"/>
      <c r="G14" s="130"/>
      <c r="H14" s="10" t="s">
        <v>10</v>
      </c>
      <c r="I14" s="130">
        <v>45660</v>
      </c>
      <c r="J14" s="130"/>
      <c r="K14" s="88">
        <f>I14-E14+1</f>
        <v>6</v>
      </c>
      <c r="L14" s="89"/>
      <c r="O14" s="15"/>
      <c r="P14" s="78" t="s">
        <v>84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16"/>
    </row>
    <row r="15" spans="2:43" ht="17.25" customHeight="1" thickBot="1" x14ac:dyDescent="0.45">
      <c r="B15" s="81" t="s">
        <v>13</v>
      </c>
      <c r="C15" s="82"/>
      <c r="D15" s="83"/>
      <c r="E15" s="129"/>
      <c r="F15" s="130"/>
      <c r="G15" s="130"/>
      <c r="H15" s="10" t="s">
        <v>10</v>
      </c>
      <c r="I15" s="130"/>
      <c r="J15" s="130"/>
      <c r="K15" s="88">
        <v>0</v>
      </c>
      <c r="L15" s="89"/>
      <c r="O15" s="17"/>
      <c r="P15" s="79" t="s">
        <v>81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</row>
    <row r="16" spans="2:43" ht="17.25" customHeight="1" x14ac:dyDescent="0.4">
      <c r="B16" s="81" t="s">
        <v>14</v>
      </c>
      <c r="C16" s="82"/>
      <c r="D16" s="83"/>
      <c r="E16" s="129"/>
      <c r="F16" s="130"/>
      <c r="G16" s="130"/>
      <c r="H16" s="10" t="s">
        <v>10</v>
      </c>
      <c r="I16" s="130"/>
      <c r="J16" s="130"/>
      <c r="K16" s="88">
        <v>0</v>
      </c>
      <c r="L16" s="89"/>
      <c r="P16" s="5"/>
    </row>
    <row r="17" spans="2:44" ht="17.25" customHeight="1" x14ac:dyDescent="0.4">
      <c r="B17" s="81" t="s">
        <v>15</v>
      </c>
      <c r="C17" s="82"/>
      <c r="D17" s="83"/>
      <c r="E17" s="129"/>
      <c r="F17" s="130"/>
      <c r="G17" s="130"/>
      <c r="H17" s="10" t="s">
        <v>10</v>
      </c>
      <c r="I17" s="130"/>
      <c r="J17" s="130"/>
      <c r="K17" s="88">
        <v>0</v>
      </c>
      <c r="L17" s="89"/>
      <c r="P17" s="5"/>
    </row>
    <row r="18" spans="2:44" ht="36" customHeight="1" x14ac:dyDescent="0.4">
      <c r="B18" s="113" t="s">
        <v>89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P18" s="5"/>
    </row>
    <row r="20" spans="2:44" s="20" customFormat="1" ht="13.5" customHeight="1" x14ac:dyDescent="0.4">
      <c r="B20" s="114"/>
      <c r="C20" s="117" t="s">
        <v>16</v>
      </c>
      <c r="D20" s="120" t="s">
        <v>17</v>
      </c>
      <c r="E20" s="121"/>
      <c r="F20" s="121"/>
      <c r="G20" s="121"/>
      <c r="H20" s="121"/>
      <c r="I20" s="121"/>
      <c r="J20" s="122"/>
      <c r="K20" s="123" t="s">
        <v>85</v>
      </c>
      <c r="L20" s="126" t="s">
        <v>86</v>
      </c>
      <c r="M20" s="106" t="s">
        <v>87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21" spans="2:44" s="20" customFormat="1" x14ac:dyDescent="0.4">
      <c r="B21" s="115"/>
      <c r="C21" s="118"/>
      <c r="D21" s="107" t="s">
        <v>18</v>
      </c>
      <c r="E21" s="108"/>
      <c r="F21" s="108"/>
      <c r="G21" s="108"/>
      <c r="H21" s="108"/>
      <c r="I21" s="108"/>
      <c r="J21" s="109" t="s">
        <v>19</v>
      </c>
      <c r="K21" s="124"/>
      <c r="L21" s="127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</row>
    <row r="22" spans="2:44" s="20" customFormat="1" ht="26.25" customHeight="1" x14ac:dyDescent="0.4">
      <c r="B22" s="116"/>
      <c r="C22" s="119"/>
      <c r="D22" s="21" t="s">
        <v>20</v>
      </c>
      <c r="E22" s="22" t="s">
        <v>8</v>
      </c>
      <c r="F22" s="22" t="s">
        <v>21</v>
      </c>
      <c r="G22" s="22" t="s">
        <v>22</v>
      </c>
      <c r="H22" s="22" t="s">
        <v>23</v>
      </c>
      <c r="I22" s="22" t="s">
        <v>24</v>
      </c>
      <c r="J22" s="110"/>
      <c r="K22" s="125"/>
      <c r="L22" s="128"/>
      <c r="M22" s="23" t="s">
        <v>25</v>
      </c>
      <c r="N22" s="24" t="s">
        <v>26</v>
      </c>
      <c r="O22" s="24" t="s">
        <v>27</v>
      </c>
      <c r="P22" s="24" t="s">
        <v>28</v>
      </c>
      <c r="Q22" s="24" t="s">
        <v>29</v>
      </c>
      <c r="R22" s="24" t="s">
        <v>30</v>
      </c>
      <c r="S22" s="24" t="s">
        <v>31</v>
      </c>
      <c r="T22" s="24" t="s">
        <v>32</v>
      </c>
      <c r="U22" s="24" t="s">
        <v>33</v>
      </c>
      <c r="V22" s="24" t="s">
        <v>34</v>
      </c>
      <c r="W22" s="24" t="s">
        <v>35</v>
      </c>
      <c r="X22" s="24" t="s">
        <v>36</v>
      </c>
      <c r="Y22" s="24" t="s">
        <v>37</v>
      </c>
      <c r="Z22" s="24" t="s">
        <v>38</v>
      </c>
      <c r="AA22" s="24" t="s">
        <v>39</v>
      </c>
      <c r="AB22" s="24" t="s">
        <v>40</v>
      </c>
      <c r="AC22" s="24" t="s">
        <v>41</v>
      </c>
      <c r="AD22" s="24" t="s">
        <v>42</v>
      </c>
      <c r="AE22" s="24" t="s">
        <v>43</v>
      </c>
      <c r="AF22" s="24" t="s">
        <v>44</v>
      </c>
      <c r="AG22" s="24" t="s">
        <v>45</v>
      </c>
      <c r="AH22" s="24" t="s">
        <v>46</v>
      </c>
      <c r="AI22" s="24" t="s">
        <v>47</v>
      </c>
      <c r="AJ22" s="24" t="s">
        <v>48</v>
      </c>
      <c r="AK22" s="24" t="s">
        <v>49</v>
      </c>
      <c r="AL22" s="24" t="s">
        <v>50</v>
      </c>
      <c r="AM22" s="24" t="s">
        <v>51</v>
      </c>
      <c r="AN22" s="24" t="s">
        <v>52</v>
      </c>
      <c r="AO22" s="24" t="s">
        <v>53</v>
      </c>
      <c r="AP22" s="24" t="s">
        <v>54</v>
      </c>
      <c r="AQ22" s="25" t="s">
        <v>55</v>
      </c>
    </row>
    <row r="23" spans="2:44" x14ac:dyDescent="0.4">
      <c r="B23" s="52">
        <v>45748</v>
      </c>
      <c r="C23" s="53"/>
      <c r="D23" s="54"/>
      <c r="E23" s="55"/>
      <c r="F23" s="55"/>
      <c r="G23" s="55"/>
      <c r="H23" s="55"/>
      <c r="I23" s="55"/>
      <c r="J23" s="27">
        <f>C23-D23-E23-F23-G23-H23-I23</f>
        <v>0</v>
      </c>
      <c r="K23" s="27">
        <f>COUNTIF(M23:AQ23,"●")</f>
        <v>0</v>
      </c>
      <c r="L23" s="30"/>
      <c r="M23" s="56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8"/>
      <c r="AR23" s="34">
        <f t="shared" ref="AR23:AR34" si="0">B23</f>
        <v>45748</v>
      </c>
    </row>
    <row r="24" spans="2:44" x14ac:dyDescent="0.4">
      <c r="B24" s="4" t="s">
        <v>73</v>
      </c>
      <c r="C24" s="53">
        <f>31-9</f>
        <v>22</v>
      </c>
      <c r="D24" s="54">
        <v>0</v>
      </c>
      <c r="E24" s="55"/>
      <c r="F24" s="55"/>
      <c r="G24" s="55"/>
      <c r="H24" s="55"/>
      <c r="I24" s="55"/>
      <c r="J24" s="27">
        <f t="shared" ref="J24:J34" si="1">C24-D24-E24-F24-G24-H24-I24</f>
        <v>22</v>
      </c>
      <c r="K24" s="27">
        <f t="shared" ref="K24:K34" si="2">COUNTIF(M24:AQ24,"●")</f>
        <v>6</v>
      </c>
      <c r="L24" s="35">
        <f>K24/J24</f>
        <v>0.27272727272727271</v>
      </c>
      <c r="M24" s="56"/>
      <c r="N24" s="57"/>
      <c r="O24" s="57"/>
      <c r="P24" s="57"/>
      <c r="Q24" s="57"/>
      <c r="R24" s="57"/>
      <c r="S24" s="57"/>
      <c r="T24" s="57"/>
      <c r="U24" s="57"/>
      <c r="V24" s="59"/>
      <c r="W24" s="59" t="s">
        <v>75</v>
      </c>
      <c r="X24" s="59" t="s">
        <v>75</v>
      </c>
      <c r="Y24" s="59"/>
      <c r="Z24" s="59"/>
      <c r="AA24" s="59"/>
      <c r="AB24" s="59"/>
      <c r="AC24" s="59"/>
      <c r="AD24" s="59"/>
      <c r="AE24" s="59" t="s">
        <v>75</v>
      </c>
      <c r="AF24" s="59"/>
      <c r="AG24" s="59"/>
      <c r="AH24" s="59"/>
      <c r="AI24" s="59"/>
      <c r="AJ24" s="59" t="s">
        <v>75</v>
      </c>
      <c r="AK24" s="59"/>
      <c r="AL24" s="59"/>
      <c r="AM24" s="59"/>
      <c r="AN24" s="59"/>
      <c r="AO24" s="59"/>
      <c r="AP24" s="59" t="s">
        <v>75</v>
      </c>
      <c r="AQ24" s="60" t="s">
        <v>75</v>
      </c>
      <c r="AR24" s="34" t="str">
        <f t="shared" si="0"/>
        <v>5月</v>
      </c>
    </row>
    <row r="25" spans="2:44" x14ac:dyDescent="0.4">
      <c r="B25" s="4" t="s">
        <v>58</v>
      </c>
      <c r="C25" s="53">
        <v>30</v>
      </c>
      <c r="D25" s="54"/>
      <c r="E25" s="55"/>
      <c r="F25" s="55"/>
      <c r="G25" s="55"/>
      <c r="H25" s="55"/>
      <c r="I25" s="55"/>
      <c r="J25" s="27">
        <f t="shared" si="1"/>
        <v>30</v>
      </c>
      <c r="K25" s="27">
        <f t="shared" si="2"/>
        <v>8</v>
      </c>
      <c r="L25" s="35">
        <f t="shared" ref="L25:L35" si="3">K25/J25</f>
        <v>0.26666666666666666</v>
      </c>
      <c r="M25" s="59" t="s">
        <v>75</v>
      </c>
      <c r="N25" s="59" t="s">
        <v>75</v>
      </c>
      <c r="O25" s="59"/>
      <c r="P25" s="59"/>
      <c r="Q25" s="59"/>
      <c r="R25" s="59"/>
      <c r="S25" s="59" t="s">
        <v>75</v>
      </c>
      <c r="T25" s="59"/>
      <c r="U25" s="59"/>
      <c r="V25" s="59"/>
      <c r="W25" s="59"/>
      <c r="X25" s="59"/>
      <c r="Y25" s="59"/>
      <c r="Z25" s="59" t="s">
        <v>75</v>
      </c>
      <c r="AA25" s="59"/>
      <c r="AB25" s="59"/>
      <c r="AC25" s="59"/>
      <c r="AD25" s="59"/>
      <c r="AE25" s="59"/>
      <c r="AF25" s="59" t="s">
        <v>75</v>
      </c>
      <c r="AG25" s="59" t="s">
        <v>75</v>
      </c>
      <c r="AH25" s="59"/>
      <c r="AI25" s="59"/>
      <c r="AJ25" s="59"/>
      <c r="AK25" s="59"/>
      <c r="AL25" s="59"/>
      <c r="AM25" s="59" t="s">
        <v>75</v>
      </c>
      <c r="AN25" s="59" t="s">
        <v>75</v>
      </c>
      <c r="AO25" s="59"/>
      <c r="AP25" s="59"/>
      <c r="AQ25" s="58"/>
      <c r="AR25" s="34" t="str">
        <f t="shared" si="0"/>
        <v>6月</v>
      </c>
    </row>
    <row r="26" spans="2:44" x14ac:dyDescent="0.4">
      <c r="B26" s="4" t="s">
        <v>59</v>
      </c>
      <c r="C26" s="53">
        <v>31</v>
      </c>
      <c r="D26" s="54"/>
      <c r="E26" s="55"/>
      <c r="F26" s="55"/>
      <c r="G26" s="55"/>
      <c r="H26" s="55"/>
      <c r="I26" s="55"/>
      <c r="J26" s="27">
        <f t="shared" si="1"/>
        <v>31</v>
      </c>
      <c r="K26" s="27">
        <f t="shared" si="2"/>
        <v>7</v>
      </c>
      <c r="L26" s="35">
        <f t="shared" si="3"/>
        <v>0.22580645161290322</v>
      </c>
      <c r="M26" s="59" t="s">
        <v>75</v>
      </c>
      <c r="N26" s="59"/>
      <c r="O26" s="59"/>
      <c r="P26" s="59"/>
      <c r="Q26" s="59" t="s">
        <v>75</v>
      </c>
      <c r="R26" s="59"/>
      <c r="S26" s="59"/>
      <c r="T26" s="59"/>
      <c r="U26" s="59"/>
      <c r="V26" s="59"/>
      <c r="W26" s="59" t="s">
        <v>75</v>
      </c>
      <c r="X26" s="59" t="s">
        <v>75</v>
      </c>
      <c r="Y26" s="59"/>
      <c r="Z26" s="59"/>
      <c r="AA26" s="59"/>
      <c r="AB26" s="59"/>
      <c r="AC26" s="59"/>
      <c r="AD26" s="59"/>
      <c r="AE26" s="59" t="s">
        <v>75</v>
      </c>
      <c r="AF26" s="59"/>
      <c r="AG26" s="59"/>
      <c r="AH26" s="59"/>
      <c r="AI26" s="59"/>
      <c r="AJ26" s="59" t="s">
        <v>75</v>
      </c>
      <c r="AK26" s="59"/>
      <c r="AL26" s="59" t="s">
        <v>75</v>
      </c>
      <c r="AM26" s="59"/>
      <c r="AN26" s="59"/>
      <c r="AO26" s="59"/>
      <c r="AP26" s="59"/>
      <c r="AQ26" s="60"/>
      <c r="AR26" s="34" t="str">
        <f t="shared" si="0"/>
        <v>7月</v>
      </c>
    </row>
    <row r="27" spans="2:44" x14ac:dyDescent="0.4">
      <c r="B27" s="4" t="s">
        <v>60</v>
      </c>
      <c r="C27" s="53">
        <v>31</v>
      </c>
      <c r="D27" s="54"/>
      <c r="E27" s="55">
        <v>3</v>
      </c>
      <c r="F27" s="55"/>
      <c r="G27" s="55"/>
      <c r="H27" s="55"/>
      <c r="I27" s="55"/>
      <c r="J27" s="27">
        <f t="shared" si="1"/>
        <v>28</v>
      </c>
      <c r="K27" s="27">
        <f t="shared" si="2"/>
        <v>10</v>
      </c>
      <c r="L27" s="35">
        <f t="shared" si="3"/>
        <v>0.35714285714285715</v>
      </c>
      <c r="M27" s="61" t="s">
        <v>75</v>
      </c>
      <c r="N27" s="59"/>
      <c r="O27" s="59"/>
      <c r="P27" s="59"/>
      <c r="Q27" s="59"/>
      <c r="R27" s="59"/>
      <c r="S27" s="59"/>
      <c r="T27" s="59"/>
      <c r="U27" s="59"/>
      <c r="V27" s="59" t="s">
        <v>75</v>
      </c>
      <c r="W27" s="59" t="s">
        <v>75</v>
      </c>
      <c r="X27" s="59" t="s">
        <v>75</v>
      </c>
      <c r="Y27" s="59" t="s">
        <v>74</v>
      </c>
      <c r="Z27" s="59" t="s">
        <v>74</v>
      </c>
      <c r="AA27" s="59" t="s">
        <v>74</v>
      </c>
      <c r="AB27" s="59" t="s">
        <v>75</v>
      </c>
      <c r="AC27" s="59" t="s">
        <v>75</v>
      </c>
      <c r="AD27" s="59" t="s">
        <v>75</v>
      </c>
      <c r="AE27" s="59"/>
      <c r="AF27" s="59"/>
      <c r="AG27" s="59"/>
      <c r="AH27" s="59"/>
      <c r="AI27" s="59" t="s">
        <v>75</v>
      </c>
      <c r="AJ27" s="59"/>
      <c r="AK27" s="59"/>
      <c r="AL27" s="59"/>
      <c r="AM27" s="59"/>
      <c r="AN27" s="59"/>
      <c r="AO27" s="59" t="s">
        <v>75</v>
      </c>
      <c r="AP27" s="59" t="s">
        <v>75</v>
      </c>
      <c r="AQ27" s="60"/>
      <c r="AR27" s="34" t="str">
        <f t="shared" si="0"/>
        <v>8月</v>
      </c>
    </row>
    <row r="28" spans="2:44" x14ac:dyDescent="0.4">
      <c r="B28" s="4" t="s">
        <v>61</v>
      </c>
      <c r="C28" s="53">
        <v>30</v>
      </c>
      <c r="D28" s="54"/>
      <c r="E28" s="55"/>
      <c r="F28" s="55"/>
      <c r="G28" s="55"/>
      <c r="H28" s="55"/>
      <c r="I28" s="55"/>
      <c r="J28" s="27">
        <f t="shared" si="1"/>
        <v>30</v>
      </c>
      <c r="K28" s="27">
        <f t="shared" si="2"/>
        <v>7</v>
      </c>
      <c r="L28" s="35">
        <f t="shared" si="3"/>
        <v>0.23333333333333334</v>
      </c>
      <c r="M28" s="61"/>
      <c r="N28" s="59"/>
      <c r="O28" s="59"/>
      <c r="P28" s="59"/>
      <c r="Q28" s="59" t="s">
        <v>75</v>
      </c>
      <c r="R28" s="59" t="s">
        <v>75</v>
      </c>
      <c r="S28" s="59"/>
      <c r="T28" s="59"/>
      <c r="U28" s="59"/>
      <c r="V28" s="59"/>
      <c r="W28" s="59"/>
      <c r="X28" s="59" t="s">
        <v>75</v>
      </c>
      <c r="Y28" s="59" t="s">
        <v>75</v>
      </c>
      <c r="Z28" s="59"/>
      <c r="AA28" s="59"/>
      <c r="AB28" s="59"/>
      <c r="AC28" s="59"/>
      <c r="AD28" s="59"/>
      <c r="AE28" s="59" t="s">
        <v>75</v>
      </c>
      <c r="AF28" s="59"/>
      <c r="AG28" s="59"/>
      <c r="AH28" s="59" t="s">
        <v>75</v>
      </c>
      <c r="AI28" s="59"/>
      <c r="AJ28" s="59"/>
      <c r="AK28" s="59"/>
      <c r="AL28" s="59"/>
      <c r="AM28" s="59" t="s">
        <v>75</v>
      </c>
      <c r="AN28" s="59"/>
      <c r="AO28" s="59"/>
      <c r="AP28" s="59"/>
      <c r="AQ28" s="58"/>
      <c r="AR28" s="34" t="str">
        <f t="shared" si="0"/>
        <v>9月</v>
      </c>
    </row>
    <row r="29" spans="2:44" x14ac:dyDescent="0.4">
      <c r="B29" s="4" t="s">
        <v>62</v>
      </c>
      <c r="C29" s="53">
        <v>31</v>
      </c>
      <c r="D29" s="54"/>
      <c r="E29" s="55"/>
      <c r="F29" s="55"/>
      <c r="G29" s="55"/>
      <c r="H29" s="55"/>
      <c r="I29" s="55"/>
      <c r="J29" s="27">
        <f t="shared" si="1"/>
        <v>31</v>
      </c>
      <c r="K29" s="27">
        <f t="shared" si="2"/>
        <v>9</v>
      </c>
      <c r="L29" s="35">
        <f t="shared" si="3"/>
        <v>0.29032258064516131</v>
      </c>
      <c r="M29" s="61"/>
      <c r="N29" s="59"/>
      <c r="O29" s="59" t="s">
        <v>75</v>
      </c>
      <c r="P29" s="59" t="s">
        <v>75</v>
      </c>
      <c r="Q29" s="59"/>
      <c r="R29" s="59"/>
      <c r="S29" s="59"/>
      <c r="T29" s="59"/>
      <c r="U29" s="59"/>
      <c r="V29" s="59" t="s">
        <v>75</v>
      </c>
      <c r="W29" s="59" t="s">
        <v>75</v>
      </c>
      <c r="X29" s="59"/>
      <c r="Y29" s="59"/>
      <c r="Z29" s="59"/>
      <c r="AA29" s="59"/>
      <c r="AB29" s="59"/>
      <c r="AC29" s="59" t="s">
        <v>75</v>
      </c>
      <c r="AD29" s="59" t="s">
        <v>75</v>
      </c>
      <c r="AE29" s="59"/>
      <c r="AF29" s="59"/>
      <c r="AG29" s="59"/>
      <c r="AH29" s="59"/>
      <c r="AI29" s="59"/>
      <c r="AJ29" s="59" t="s">
        <v>75</v>
      </c>
      <c r="AK29" s="59" t="s">
        <v>75</v>
      </c>
      <c r="AL29" s="59"/>
      <c r="AM29" s="59"/>
      <c r="AN29" s="59"/>
      <c r="AO29" s="59"/>
      <c r="AP29" s="59"/>
      <c r="AQ29" s="60" t="s">
        <v>75</v>
      </c>
      <c r="AR29" s="34" t="str">
        <f t="shared" si="0"/>
        <v>10月</v>
      </c>
    </row>
    <row r="30" spans="2:44" x14ac:dyDescent="0.4">
      <c r="B30" s="4" t="s">
        <v>63</v>
      </c>
      <c r="C30" s="53">
        <v>30</v>
      </c>
      <c r="D30" s="54"/>
      <c r="E30" s="55"/>
      <c r="F30" s="55"/>
      <c r="G30" s="55"/>
      <c r="H30" s="55"/>
      <c r="I30" s="55"/>
      <c r="J30" s="27">
        <f t="shared" si="1"/>
        <v>30</v>
      </c>
      <c r="K30" s="27">
        <f t="shared" si="2"/>
        <v>9</v>
      </c>
      <c r="L30" s="35">
        <f t="shared" si="3"/>
        <v>0.3</v>
      </c>
      <c r="M30" s="61" t="s">
        <v>75</v>
      </c>
      <c r="N30" s="59"/>
      <c r="O30" s="59" t="s">
        <v>75</v>
      </c>
      <c r="P30" s="59"/>
      <c r="Q30" s="59"/>
      <c r="R30" s="59"/>
      <c r="S30" s="59"/>
      <c r="T30" s="59" t="s">
        <v>75</v>
      </c>
      <c r="U30" s="59"/>
      <c r="V30" s="59"/>
      <c r="W30" s="59"/>
      <c r="X30" s="59"/>
      <c r="Y30" s="59"/>
      <c r="Z30" s="59"/>
      <c r="AA30" s="59" t="s">
        <v>75</v>
      </c>
      <c r="AB30" s="59"/>
      <c r="AC30" s="59"/>
      <c r="AD30" s="59"/>
      <c r="AE30" s="59"/>
      <c r="AF30" s="59"/>
      <c r="AG30" s="59" t="s">
        <v>75</v>
      </c>
      <c r="AH30" s="59" t="s">
        <v>75</v>
      </c>
      <c r="AI30" s="59" t="s">
        <v>75</v>
      </c>
      <c r="AJ30" s="59"/>
      <c r="AK30" s="59"/>
      <c r="AL30" s="59"/>
      <c r="AM30" s="59"/>
      <c r="AN30" s="59" t="s">
        <v>75</v>
      </c>
      <c r="AO30" s="59" t="s">
        <v>75</v>
      </c>
      <c r="AP30" s="59"/>
      <c r="AQ30" s="58"/>
      <c r="AR30" s="34" t="str">
        <f t="shared" si="0"/>
        <v>11月</v>
      </c>
    </row>
    <row r="31" spans="2:44" x14ac:dyDescent="0.4">
      <c r="B31" s="4" t="s">
        <v>64</v>
      </c>
      <c r="C31" s="53">
        <v>31</v>
      </c>
      <c r="D31" s="54"/>
      <c r="E31" s="55"/>
      <c r="F31" s="55">
        <v>3</v>
      </c>
      <c r="G31" s="55"/>
      <c r="H31" s="55"/>
      <c r="I31" s="55"/>
      <c r="J31" s="27">
        <f t="shared" si="1"/>
        <v>28</v>
      </c>
      <c r="K31" s="27">
        <f t="shared" si="2"/>
        <v>5</v>
      </c>
      <c r="L31" s="35">
        <f t="shared" si="3"/>
        <v>0.17857142857142858</v>
      </c>
      <c r="M31" s="61"/>
      <c r="N31" s="59"/>
      <c r="O31" s="59"/>
      <c r="P31" s="59"/>
      <c r="Q31" s="59"/>
      <c r="R31" s="59" t="s">
        <v>75</v>
      </c>
      <c r="S31" s="59"/>
      <c r="T31" s="59"/>
      <c r="U31" s="59"/>
      <c r="V31" s="59"/>
      <c r="W31" s="59"/>
      <c r="X31" s="59" t="s">
        <v>75</v>
      </c>
      <c r="Y31" s="59" t="s">
        <v>75</v>
      </c>
      <c r="Z31" s="59"/>
      <c r="AA31" s="59"/>
      <c r="AB31" s="59"/>
      <c r="AC31" s="59"/>
      <c r="AD31" s="59"/>
      <c r="AE31" s="59"/>
      <c r="AF31" s="59" t="s">
        <v>75</v>
      </c>
      <c r="AG31" s="59"/>
      <c r="AH31" s="59"/>
      <c r="AI31" s="59"/>
      <c r="AJ31" s="59"/>
      <c r="AK31" s="59"/>
      <c r="AL31" s="59"/>
      <c r="AM31" s="59"/>
      <c r="AN31" s="59" t="s">
        <v>75</v>
      </c>
      <c r="AO31" s="59" t="s">
        <v>74</v>
      </c>
      <c r="AP31" s="59" t="s">
        <v>74</v>
      </c>
      <c r="AQ31" s="60" t="s">
        <v>74</v>
      </c>
      <c r="AR31" s="34" t="str">
        <f t="shared" si="0"/>
        <v>12月</v>
      </c>
    </row>
    <row r="32" spans="2:44" x14ac:dyDescent="0.4">
      <c r="B32" s="52">
        <v>45658</v>
      </c>
      <c r="C32" s="53">
        <v>31</v>
      </c>
      <c r="D32" s="54"/>
      <c r="E32" s="55"/>
      <c r="F32" s="55">
        <v>3</v>
      </c>
      <c r="G32" s="55"/>
      <c r="H32" s="55"/>
      <c r="I32" s="55"/>
      <c r="J32" s="27">
        <f t="shared" si="1"/>
        <v>28</v>
      </c>
      <c r="K32" s="27">
        <f t="shared" si="2"/>
        <v>9</v>
      </c>
      <c r="L32" s="35">
        <f t="shared" si="3"/>
        <v>0.32142857142857145</v>
      </c>
      <c r="M32" s="61" t="s">
        <v>74</v>
      </c>
      <c r="N32" s="59" t="s">
        <v>74</v>
      </c>
      <c r="O32" s="59" t="s">
        <v>74</v>
      </c>
      <c r="P32" s="59" t="s">
        <v>75</v>
      </c>
      <c r="Q32" s="59" t="s">
        <v>75</v>
      </c>
      <c r="R32" s="59" t="s">
        <v>75</v>
      </c>
      <c r="S32" s="59"/>
      <c r="T32" s="59"/>
      <c r="U32" s="59" t="s">
        <v>75</v>
      </c>
      <c r="V32" s="59"/>
      <c r="W32" s="59" t="s">
        <v>75</v>
      </c>
      <c r="X32" s="59"/>
      <c r="Y32" s="59"/>
      <c r="Z32" s="59"/>
      <c r="AA32" s="59"/>
      <c r="AB32" s="59"/>
      <c r="AC32" s="59" t="s">
        <v>75</v>
      </c>
      <c r="AD32" s="59"/>
      <c r="AE32" s="59"/>
      <c r="AF32" s="59"/>
      <c r="AG32" s="59"/>
      <c r="AH32" s="59"/>
      <c r="AI32" s="59"/>
      <c r="AJ32" s="59" t="s">
        <v>75</v>
      </c>
      <c r="AK32" s="59"/>
      <c r="AL32" s="59"/>
      <c r="AM32" s="59"/>
      <c r="AN32" s="59"/>
      <c r="AO32" s="59"/>
      <c r="AP32" s="59" t="s">
        <v>75</v>
      </c>
      <c r="AQ32" s="60" t="s">
        <v>75</v>
      </c>
      <c r="AR32" s="34">
        <f t="shared" si="0"/>
        <v>45658</v>
      </c>
    </row>
    <row r="33" spans="2:44" x14ac:dyDescent="0.4">
      <c r="B33" s="4" t="s">
        <v>76</v>
      </c>
      <c r="C33" s="53">
        <v>28</v>
      </c>
      <c r="D33" s="54"/>
      <c r="E33" s="55"/>
      <c r="F33" s="55"/>
      <c r="G33" s="55"/>
      <c r="H33" s="55"/>
      <c r="I33" s="55"/>
      <c r="J33" s="27">
        <f t="shared" si="1"/>
        <v>28</v>
      </c>
      <c r="K33" s="27">
        <f t="shared" si="2"/>
        <v>8</v>
      </c>
      <c r="L33" s="35">
        <f t="shared" si="3"/>
        <v>0.2857142857142857</v>
      </c>
      <c r="M33" s="61"/>
      <c r="N33" s="59"/>
      <c r="O33" s="59"/>
      <c r="P33" s="59"/>
      <c r="Q33" s="59"/>
      <c r="R33" s="59" t="s">
        <v>75</v>
      </c>
      <c r="S33" s="59" t="s">
        <v>75</v>
      </c>
      <c r="T33" s="59"/>
      <c r="U33" s="59"/>
      <c r="V33" s="59"/>
      <c r="W33" s="59" t="s">
        <v>75</v>
      </c>
      <c r="X33" s="59"/>
      <c r="Y33" s="59"/>
      <c r="Z33" s="59" t="s">
        <v>75</v>
      </c>
      <c r="AA33" s="59" t="s">
        <v>75</v>
      </c>
      <c r="AB33" s="59"/>
      <c r="AC33" s="59"/>
      <c r="AD33" s="59"/>
      <c r="AE33" s="59"/>
      <c r="AF33" s="59"/>
      <c r="AG33" s="59" t="s">
        <v>75</v>
      </c>
      <c r="AH33" s="59"/>
      <c r="AI33" s="59" t="s">
        <v>75</v>
      </c>
      <c r="AJ33" s="59"/>
      <c r="AK33" s="59"/>
      <c r="AL33" s="59"/>
      <c r="AM33" s="59"/>
      <c r="AN33" s="59" t="s">
        <v>75</v>
      </c>
      <c r="AO33" s="62"/>
      <c r="AP33" s="62"/>
      <c r="AQ33" s="58"/>
      <c r="AR33" s="34" t="str">
        <f t="shared" si="0"/>
        <v>2月</v>
      </c>
    </row>
    <row r="34" spans="2:44" ht="14.25" thickBot="1" x14ac:dyDescent="0.45">
      <c r="B34" s="38" t="s">
        <v>77</v>
      </c>
      <c r="C34" s="63">
        <v>20</v>
      </c>
      <c r="D34" s="64"/>
      <c r="E34" s="65"/>
      <c r="F34" s="65"/>
      <c r="G34" s="65"/>
      <c r="H34" s="65"/>
      <c r="I34" s="65"/>
      <c r="J34" s="27">
        <f t="shared" si="1"/>
        <v>20</v>
      </c>
      <c r="K34" s="69">
        <f t="shared" si="2"/>
        <v>11</v>
      </c>
      <c r="L34" s="35">
        <f>K34/J34</f>
        <v>0.55000000000000004</v>
      </c>
      <c r="M34" s="59" t="s">
        <v>75</v>
      </c>
      <c r="N34" s="59" t="s">
        <v>75</v>
      </c>
      <c r="O34" s="59"/>
      <c r="P34" s="59" t="s">
        <v>75</v>
      </c>
      <c r="Q34" s="59" t="s">
        <v>75</v>
      </c>
      <c r="R34" s="59"/>
      <c r="S34" s="59"/>
      <c r="T34" s="66"/>
      <c r="U34" s="66"/>
      <c r="V34" s="59" t="s">
        <v>75</v>
      </c>
      <c r="W34" s="59" t="s">
        <v>75</v>
      </c>
      <c r="X34" s="66"/>
      <c r="Y34" s="66"/>
      <c r="Z34" s="66"/>
      <c r="AA34" s="59" t="s">
        <v>75</v>
      </c>
      <c r="AB34" s="59" t="s">
        <v>75</v>
      </c>
      <c r="AC34" s="59"/>
      <c r="AD34" s="59" t="s">
        <v>75</v>
      </c>
      <c r="AE34" s="59" t="s">
        <v>75</v>
      </c>
      <c r="AF34" s="59"/>
      <c r="AG34" s="59" t="s">
        <v>75</v>
      </c>
      <c r="AH34" s="67"/>
      <c r="AI34" s="67"/>
      <c r="AJ34" s="67"/>
      <c r="AK34" s="67"/>
      <c r="AL34" s="67"/>
      <c r="AM34" s="67"/>
      <c r="AN34" s="67"/>
      <c r="AO34" s="67"/>
      <c r="AP34" s="67"/>
      <c r="AQ34" s="68"/>
      <c r="AR34" s="34" t="str">
        <f t="shared" si="0"/>
        <v>3月</v>
      </c>
    </row>
    <row r="35" spans="2:44" ht="18.75" customHeight="1" thickTop="1" x14ac:dyDescent="0.4">
      <c r="B35" s="43" t="s">
        <v>68</v>
      </c>
      <c r="C35" s="43">
        <f>SUM(C23:C34)</f>
        <v>315</v>
      </c>
      <c r="D35" s="44">
        <f>SUM(D23:D34)</f>
        <v>0</v>
      </c>
      <c r="E35" s="45">
        <f t="shared" ref="E35:I35" si="4">SUM(E23:E34)</f>
        <v>3</v>
      </c>
      <c r="F35" s="45">
        <f t="shared" si="4"/>
        <v>6</v>
      </c>
      <c r="G35" s="45">
        <f t="shared" si="4"/>
        <v>0</v>
      </c>
      <c r="H35" s="45">
        <f t="shared" si="4"/>
        <v>0</v>
      </c>
      <c r="I35" s="45">
        <f t="shared" si="4"/>
        <v>0</v>
      </c>
      <c r="J35" s="43">
        <f>SUM(J23:J34)</f>
        <v>306</v>
      </c>
      <c r="K35" s="43">
        <f>SUM(K24:K34)</f>
        <v>89</v>
      </c>
      <c r="L35" s="46">
        <f t="shared" si="3"/>
        <v>0.2908496732026144</v>
      </c>
      <c r="M35" s="135" t="s">
        <v>69</v>
      </c>
      <c r="N35" s="136"/>
      <c r="O35" s="136"/>
      <c r="P35" s="136"/>
      <c r="Q35" s="136"/>
      <c r="R35" s="136"/>
      <c r="S35" s="47" t="str">
        <f>IF(L35&gt;=0.285,"４週８休以上",IF(0.25&lt;=L35,"4週7休以上4週8休未満",IF(L35&gt;=0.214,"4週6休以上4週7休未満","4週6休未満")))</f>
        <v>４週８休以上</v>
      </c>
      <c r="T35" s="47"/>
      <c r="U35" s="47"/>
      <c r="V35" s="47"/>
      <c r="W35" s="47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9"/>
    </row>
    <row r="36" spans="2:44" x14ac:dyDescent="0.4">
      <c r="B36" s="50" t="s">
        <v>70</v>
      </c>
    </row>
  </sheetData>
  <mergeCells count="53">
    <mergeCell ref="M20:AQ21"/>
    <mergeCell ref="D21:I21"/>
    <mergeCell ref="J21:J22"/>
    <mergeCell ref="M35:R35"/>
    <mergeCell ref="B18:L18"/>
    <mergeCell ref="B20:B22"/>
    <mergeCell ref="C20:C22"/>
    <mergeCell ref="D20:J20"/>
    <mergeCell ref="K20:K22"/>
    <mergeCell ref="L20:L22"/>
    <mergeCell ref="B16:D16"/>
    <mergeCell ref="E16:G16"/>
    <mergeCell ref="I16:J16"/>
    <mergeCell ref="K16:L16"/>
    <mergeCell ref="B17:D17"/>
    <mergeCell ref="E17:G17"/>
    <mergeCell ref="I17:J17"/>
    <mergeCell ref="K17:L17"/>
    <mergeCell ref="I14:J14"/>
    <mergeCell ref="K14:L14"/>
    <mergeCell ref="B15:D15"/>
    <mergeCell ref="E15:G15"/>
    <mergeCell ref="I15:J15"/>
    <mergeCell ref="K15:L15"/>
    <mergeCell ref="C12:D12"/>
    <mergeCell ref="E12:G12"/>
    <mergeCell ref="I12:J12"/>
    <mergeCell ref="K12:L12"/>
    <mergeCell ref="B13:B14"/>
    <mergeCell ref="C13:D13"/>
    <mergeCell ref="E13:G13"/>
    <mergeCell ref="I13:J13"/>
    <mergeCell ref="K13:L13"/>
    <mergeCell ref="C14:D14"/>
    <mergeCell ref="B11:B12"/>
    <mergeCell ref="C11:D11"/>
    <mergeCell ref="E11:G11"/>
    <mergeCell ref="I11:J11"/>
    <mergeCell ref="K11:L11"/>
    <mergeCell ref="E14:G14"/>
    <mergeCell ref="B10:D10"/>
    <mergeCell ref="E10:G10"/>
    <mergeCell ref="H10:I10"/>
    <mergeCell ref="K10:L10"/>
    <mergeCell ref="AN2:AQ2"/>
    <mergeCell ref="B3:AQ3"/>
    <mergeCell ref="C5:K5"/>
    <mergeCell ref="C6:K6"/>
    <mergeCell ref="B8:C9"/>
    <mergeCell ref="E8:G8"/>
    <mergeCell ref="H8:I9"/>
    <mergeCell ref="J8:J9"/>
    <mergeCell ref="E9:G9"/>
  </mergeCells>
  <phoneticPr fontId="2"/>
  <pageMargins left="0.41" right="0.22" top="0.47" bottom="0.28999999999999998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</vt:lpstr>
      <vt:lpstr>別紙2（記入例）</vt:lpstr>
      <vt:lpstr>別紙2!Print_Area</vt:lpstr>
      <vt:lpstr>'別紙2（記入例）'!Print_Area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鳥取県</dc:creator>
  <cp:keywords/>
  <dc:description/>
  <cp:lastModifiedBy>門脇 一雄</cp:lastModifiedBy>
  <cp:revision/>
  <cp:lastPrinted>2024-04-28T02:47:13Z</cp:lastPrinted>
  <dcterms:created xsi:type="dcterms:W3CDTF">2020-12-22T00:13:34Z</dcterms:created>
  <dcterms:modified xsi:type="dcterms:W3CDTF">2025-04-15T04:10:41Z</dcterms:modified>
  <cp:category/>
  <cp:contentStatus/>
</cp:coreProperties>
</file>