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951" activeTab="0"/>
  </bookViews>
  <sheets>
    <sheet name="チェック表" sheetId="1" r:id="rId1"/>
  </sheets>
  <definedNames>
    <definedName name="_xlnm.Print_Area" localSheetId="0">'チェック表'!$A$1:$Q$72</definedName>
  </definedNames>
  <calcPr fullCalcOnLoad="1"/>
</workbook>
</file>

<file path=xl/comments1.xml><?xml version="1.0" encoding="utf-8"?>
<comments xmlns="http://schemas.openxmlformats.org/spreadsheetml/2006/main">
  <authors>
    <author>鳥取県庁</author>
  </authors>
  <commentList>
    <comment ref="M31" authorId="0">
      <text>
        <r>
          <rPr>
            <b/>
            <sz val="9"/>
            <rFont val="ＭＳ Ｐゴシック"/>
            <family val="3"/>
          </rPr>
          <t>a</t>
        </r>
      </text>
    </comment>
    <comment ref="N30" authorId="0">
      <text>
        <r>
          <rPr>
            <b/>
            <sz val="9"/>
            <rFont val="ＭＳ Ｐゴシック"/>
            <family val="3"/>
          </rPr>
          <t>b</t>
        </r>
      </text>
    </comment>
    <comment ref="M46" authorId="0">
      <text>
        <r>
          <rPr>
            <b/>
            <sz val="9"/>
            <rFont val="ＭＳ Ｐゴシック"/>
            <family val="3"/>
          </rPr>
          <t>c</t>
        </r>
      </text>
    </comment>
    <comment ref="N45" authorId="0">
      <text>
        <r>
          <rPr>
            <b/>
            <sz val="9"/>
            <rFont val="ＭＳ Ｐゴシック"/>
            <family val="3"/>
          </rPr>
          <t>d</t>
        </r>
      </text>
    </comment>
    <comment ref="M61" authorId="0">
      <text>
        <r>
          <rPr>
            <b/>
            <sz val="9"/>
            <rFont val="ＭＳ Ｐゴシック"/>
            <family val="3"/>
          </rPr>
          <t>e</t>
        </r>
      </text>
    </comment>
    <comment ref="N60" authorId="0">
      <text>
        <r>
          <rPr>
            <b/>
            <sz val="9"/>
            <rFont val="ＭＳ Ｐゴシック"/>
            <family val="3"/>
          </rPr>
          <t>f</t>
        </r>
      </text>
    </comment>
    <comment ref="P3" authorId="0">
      <text>
        <r>
          <rPr>
            <sz val="9"/>
            <rFont val="ＭＳ Ｐゴシック"/>
            <family val="3"/>
          </rPr>
          <t>この法人では、賃金改善実施期間が10月から3月のため、「６」か月となる。</t>
        </r>
      </text>
    </comment>
    <comment ref="Q18" authorId="0">
      <text>
        <r>
          <rPr>
            <sz val="9"/>
            <rFont val="ＭＳ Ｐゴシック"/>
            <family val="3"/>
          </rPr>
          <t>※「440万円」については、社会保険料等の事業主負担その他の法定福利費等は含まずに判断する必要がある。</t>
        </r>
      </text>
    </comment>
  </commentList>
</comments>
</file>

<file path=xl/sharedStrings.xml><?xml version="1.0" encoding="utf-8"?>
<sst xmlns="http://schemas.openxmlformats.org/spreadsheetml/2006/main" count="132" uniqueCount="63">
  <si>
    <t>氏名</t>
  </si>
  <si>
    <t>職種</t>
  </si>
  <si>
    <t>事業所名</t>
  </si>
  <si>
    <t>計</t>
  </si>
  <si>
    <t>（記載例）　　　</t>
  </si>
  <si>
    <r>
      <t xml:space="preserve">計 </t>
    </r>
    <r>
      <rPr>
        <sz val="11"/>
        <rFont val="ＭＳ Ｐゴシック"/>
        <family val="3"/>
      </rPr>
      <t>A</t>
    </r>
  </si>
  <si>
    <t>番号</t>
  </si>
  <si>
    <t>鳥取　太郎</t>
  </si>
  <si>
    <t>介護職員</t>
  </si>
  <si>
    <t>米子　一郎</t>
  </si>
  <si>
    <t>倉吉　花子</t>
  </si>
  <si>
    <t>境　二郎</t>
  </si>
  <si>
    <t>Ａデイサービスセンター</t>
  </si>
  <si>
    <t>　〃</t>
  </si>
  <si>
    <t>Ｂデイサービスセンター</t>
  </si>
  <si>
    <t>１０月</t>
  </si>
  <si>
    <t>１１月</t>
  </si>
  <si>
    <t>１２月</t>
  </si>
  <si>
    <t>１月</t>
  </si>
  <si>
    <t>２月</t>
  </si>
  <si>
    <t>３月</t>
  </si>
  <si>
    <t>グループ</t>
  </si>
  <si>
    <t>小計</t>
  </si>
  <si>
    <t>Cデイサービスセンター</t>
  </si>
  <si>
    <t>鳥取　次郎</t>
  </si>
  <si>
    <t>米子　次郎</t>
  </si>
  <si>
    <t>円</t>
  </si>
  <si>
    <t>Ａデイサービスセンター</t>
  </si>
  <si>
    <t>Ｂデイサービスセンター</t>
  </si>
  <si>
    <t>鳥取　三郎</t>
  </si>
  <si>
    <t>看護士</t>
  </si>
  <si>
    <t>区分</t>
  </si>
  <si>
    <t>介護職員等特定処遇改善計画書作成に係るチェック表</t>
  </si>
  <si>
    <t>●賃金改善に要する費用の見込額の平均</t>
  </si>
  <si>
    <t>※１</t>
  </si>
  <si>
    <t>特定加算による賃金改善額（※2）</t>
  </si>
  <si>
    <t>※２</t>
  </si>
  <si>
    <t>①経験・技能のある介護職員（a／b）</t>
  </si>
  <si>
    <t>②他の介護職員（c／d）</t>
  </si>
  <si>
    <t>③その他の職種（e／f）</t>
  </si>
  <si>
    <t>※３</t>
  </si>
  <si>
    <t>①経験・技能のある介護職員</t>
  </si>
  <si>
    <t>②他の介護職員</t>
  </si>
  <si>
    <t>③その他の職種</t>
  </si>
  <si>
    <t>初めて加算を取得する月の
前年度の賃金（※1)</t>
  </si>
  <si>
    <t>米子　三郎</t>
  </si>
  <si>
    <t>特定加算による賃金改善額
（※2）</t>
  </si>
  <si>
    <t>-</t>
  </si>
  <si>
    <t>賃金改善を行わない職員数（※３）</t>
  </si>
  <si>
    <t>●賃金改善実施期間
（※４）</t>
  </si>
  <si>
    <t>か月</t>
  </si>
  <si>
    <t>※４</t>
  </si>
  <si>
    <t>連続する賃金改善実施期間（月数）を記載すること。</t>
  </si>
  <si>
    <t>処遇改善加算実施期間</t>
  </si>
  <si>
    <t xml:space="preserve">人数
（常勤換算） </t>
  </si>
  <si>
    <t>改善前の賃金
（年額）</t>
  </si>
  <si>
    <t>平均改善
月額</t>
  </si>
  <si>
    <t>改善後の賃金
（年額）</t>
  </si>
  <si>
    <t>・前年度の賃金月額を記載すること。（当該職員が前年度に在籍していない場合は、同等の勤務年数の職員の賃金額を記載すること）</t>
  </si>
  <si>
    <r>
      <t>・賃金には、介護職員が受け取る基本給、手当、賞与等（退職手当を除く）を含む。また</t>
    </r>
    <r>
      <rPr>
        <b/>
        <u val="single"/>
        <sz val="11"/>
        <rFont val="ＭＳ Ｐゴシック"/>
        <family val="3"/>
      </rPr>
      <t>現行の処遇改善加算分を含む。</t>
    </r>
  </si>
  <si>
    <t>・賃金改善額には、法定福利費（健康保険料、介護保険料、厚生年金保険料、児童手当拠出金、雇用保険料、労災保険料等）における、加算による改善で上昇した賃金分に応じた事業主負担増加分も含む。</t>
  </si>
  <si>
    <t>・現行加算による改善額は含めない。</t>
  </si>
  <si>
    <t>賃金改善を行わない職員人数の合計を常勤換算で記載すること。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</si>
</sst>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_ ;[Red]\-#,##0.00\ "/>
  </numFmts>
  <fonts count="59">
    <font>
      <sz val="11"/>
      <name val="ＭＳ Ｐゴシック"/>
      <family val="3"/>
    </font>
    <font>
      <sz val="6"/>
      <name val="ＭＳ Ｐゴシック"/>
      <family val="3"/>
    </font>
    <font>
      <sz val="11"/>
      <color indexed="12"/>
      <name val="ＭＳ Ｐゴシック"/>
      <family val="3"/>
    </font>
    <font>
      <b/>
      <sz val="9"/>
      <name val="ＭＳ Ｐゴシック"/>
      <family val="3"/>
    </font>
    <font>
      <sz val="9"/>
      <name val="ＭＳ Ｐゴシック"/>
      <family val="3"/>
    </font>
    <font>
      <sz val="8"/>
      <name val="ＭＳ Ｐゴシック"/>
      <family val="3"/>
    </font>
    <font>
      <b/>
      <u val="single"/>
      <sz val="11"/>
      <name val="HGS創英角ｺﾞｼｯｸUB"/>
      <family val="3"/>
    </font>
    <font>
      <b/>
      <sz val="14"/>
      <name val="HGS創英角ﾎﾟｯﾌﾟ体"/>
      <family val="3"/>
    </font>
    <font>
      <b/>
      <sz val="11"/>
      <name val="ＭＳ Ｐゴシック"/>
      <family val="3"/>
    </font>
    <font>
      <b/>
      <sz val="16"/>
      <name val="HGS創英角ﾎﾟｯﾌﾟ体"/>
      <family val="3"/>
    </font>
    <font>
      <sz val="11"/>
      <name val="HGS創英角ｺﾞｼｯｸUB"/>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ＤＦ特太ゴシック体"/>
      <family val="3"/>
    </font>
    <font>
      <u val="single"/>
      <sz val="12"/>
      <color indexed="8"/>
      <name val="ＤＦ特太ゴシック体"/>
      <family val="3"/>
    </font>
    <font>
      <sz val="10"/>
      <color indexed="8"/>
      <name val="ＭＳ Ｐゴシック"/>
      <family val="3"/>
    </font>
    <font>
      <sz val="10.5"/>
      <color indexed="8"/>
      <name val="ＭＳ Ｐゴシック"/>
      <family val="3"/>
    </font>
    <font>
      <u val="single"/>
      <sz val="10.5"/>
      <color indexed="8"/>
      <name val="ＭＳ Ｐゴシック"/>
      <family val="3"/>
    </font>
    <font>
      <sz val="10"/>
      <color indexed="8"/>
      <name val="ＤＦ特太ゴシック体"/>
      <family val="3"/>
    </font>
    <font>
      <sz val="12"/>
      <color indexed="10"/>
      <name val="ＤＦ特太ゴシック体"/>
      <family val="3"/>
    </font>
    <font>
      <b/>
      <sz val="12"/>
      <color indexed="8"/>
      <name val="HGP創英角ｺﾞｼｯｸUB"/>
      <family val="3"/>
    </font>
    <font>
      <sz val="10"/>
      <color indexed="8"/>
      <name val="Calibri"/>
      <family val="2"/>
    </font>
    <font>
      <sz val="11"/>
      <color indexed="10"/>
      <name val="ＤＦ特太ゴシック体"/>
      <family val="3"/>
    </font>
    <font>
      <sz val="9"/>
      <color indexed="30"/>
      <name val="ＭＳ Ｐゴシック"/>
      <family val="3"/>
    </font>
    <font>
      <sz val="11"/>
      <color indexed="8"/>
      <name val="ＤＦ特太ゴシック体"/>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style="medium"/>
    </border>
    <border diagonalUp="1">
      <left style="thin"/>
      <right style="thin"/>
      <top style="thin"/>
      <bottom style="thin"/>
      <diagonal style="thin"/>
    </border>
    <border diagonalUp="1">
      <left style="thin"/>
      <right>
        <color indexed="63"/>
      </right>
      <top style="thin"/>
      <bottom style="thin"/>
      <diagonal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left style="medium"/>
      <right style="thin"/>
      <top style="thin"/>
      <bottom>
        <color indexed="63"/>
      </bottom>
      <diagonal style="thin"/>
    </border>
    <border diagonalUp="1">
      <left style="medium"/>
      <right style="thin"/>
      <top>
        <color indexed="63"/>
      </top>
      <bottom>
        <color indexed="63"/>
      </bottom>
      <diagonal style="thin"/>
    </border>
    <border diagonalUp="1">
      <left style="medium"/>
      <right style="thin"/>
      <top>
        <color indexed="63"/>
      </top>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18">
    <xf numFmtId="0" fontId="0" fillId="0" borderId="0" xfId="0" applyAlignment="1">
      <alignment vertical="center"/>
    </xf>
    <xf numFmtId="38" fontId="0" fillId="0" borderId="0" xfId="48" applyFont="1" applyAlignment="1">
      <alignment vertical="center"/>
    </xf>
    <xf numFmtId="38" fontId="0" fillId="0" borderId="0" xfId="48" applyFont="1" applyAlignment="1">
      <alignment horizontal="center" vertical="center"/>
    </xf>
    <xf numFmtId="38" fontId="0" fillId="0" borderId="10" xfId="48" applyFont="1" applyBorder="1" applyAlignment="1">
      <alignment vertical="center"/>
    </xf>
    <xf numFmtId="38" fontId="0" fillId="0" borderId="11" xfId="48" applyFont="1" applyBorder="1" applyAlignment="1">
      <alignment vertical="center" wrapText="1"/>
    </xf>
    <xf numFmtId="38" fontId="0" fillId="0" borderId="12" xfId="48" applyFont="1" applyBorder="1" applyAlignment="1">
      <alignment vertical="center" wrapText="1"/>
    </xf>
    <xf numFmtId="38" fontId="0" fillId="0" borderId="12" xfId="48" applyFont="1" applyBorder="1" applyAlignment="1">
      <alignment vertical="center"/>
    </xf>
    <xf numFmtId="38" fontId="0" fillId="0" borderId="11" xfId="48" applyFont="1" applyBorder="1" applyAlignment="1">
      <alignment vertical="center"/>
    </xf>
    <xf numFmtId="38" fontId="0" fillId="0" borderId="10" xfId="48" applyFont="1" applyFill="1" applyBorder="1" applyAlignment="1">
      <alignment vertical="center"/>
    </xf>
    <xf numFmtId="38" fontId="0" fillId="0" borderId="10" xfId="48" applyFont="1" applyBorder="1" applyAlignment="1">
      <alignment vertical="center"/>
    </xf>
    <xf numFmtId="38" fontId="0" fillId="33" borderId="13" xfId="48" applyFont="1" applyFill="1" applyBorder="1" applyAlignment="1">
      <alignment vertical="center"/>
    </xf>
    <xf numFmtId="38" fontId="0" fillId="33" borderId="14" xfId="48" applyFont="1" applyFill="1" applyBorder="1" applyAlignment="1">
      <alignment vertical="center"/>
    </xf>
    <xf numFmtId="38" fontId="0" fillId="33" borderId="13" xfId="48" applyFont="1" applyFill="1" applyBorder="1" applyAlignment="1">
      <alignment vertical="center"/>
    </xf>
    <xf numFmtId="38" fontId="0" fillId="33" borderId="14" xfId="48" applyFont="1" applyFill="1" applyBorder="1" applyAlignment="1">
      <alignment vertical="center"/>
    </xf>
    <xf numFmtId="38" fontId="0" fillId="0" borderId="0" xfId="48" applyFont="1" applyBorder="1" applyAlignment="1">
      <alignment vertical="center"/>
    </xf>
    <xf numFmtId="38" fontId="0" fillId="0" borderId="0" xfId="48" applyFont="1" applyBorder="1" applyAlignment="1">
      <alignment horizontal="center" vertical="center" wrapText="1"/>
    </xf>
    <xf numFmtId="38" fontId="6" fillId="0" borderId="0" xfId="48" applyFont="1" applyAlignment="1">
      <alignment vertical="center"/>
    </xf>
    <xf numFmtId="38" fontId="0" fillId="0" borderId="15" xfId="48" applyFont="1" applyBorder="1" applyAlignment="1">
      <alignment horizontal="center" vertical="center" wrapText="1"/>
    </xf>
    <xf numFmtId="40" fontId="0" fillId="0" borderId="0" xfId="48" applyNumberFormat="1" applyFont="1" applyBorder="1" applyAlignment="1">
      <alignment vertical="center" wrapText="1"/>
    </xf>
    <xf numFmtId="38" fontId="0" fillId="0" borderId="0" xfId="48" applyNumberFormat="1" applyFont="1" applyBorder="1" applyAlignment="1">
      <alignment vertical="center" wrapText="1"/>
    </xf>
    <xf numFmtId="38" fontId="0" fillId="0" borderId="0" xfId="48" applyFont="1" applyBorder="1" applyAlignment="1">
      <alignment horizontal="left" vertical="center"/>
    </xf>
    <xf numFmtId="38" fontId="7" fillId="0" borderId="0" xfId="48" applyFont="1" applyAlignment="1">
      <alignment vertical="center"/>
    </xf>
    <xf numFmtId="38" fontId="0" fillId="34" borderId="16" xfId="48" applyFont="1" applyFill="1" applyBorder="1" applyAlignment="1">
      <alignment vertical="center"/>
    </xf>
    <xf numFmtId="38" fontId="0" fillId="34" borderId="17" xfId="48" applyFont="1" applyFill="1" applyBorder="1" applyAlignment="1">
      <alignment vertical="center"/>
    </xf>
    <xf numFmtId="38" fontId="0" fillId="33" borderId="10" xfId="48" applyFont="1" applyFill="1" applyBorder="1" applyAlignment="1">
      <alignment vertical="center"/>
    </xf>
    <xf numFmtId="38" fontId="5" fillId="0" borderId="11" xfId="48"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0" fillId="0" borderId="18" xfId="48" applyFont="1" applyBorder="1" applyAlignment="1">
      <alignment vertical="center"/>
    </xf>
    <xf numFmtId="38" fontId="0" fillId="33" borderId="18" xfId="48" applyFont="1" applyFill="1" applyBorder="1" applyAlignment="1">
      <alignment vertical="center"/>
    </xf>
    <xf numFmtId="38" fontId="0" fillId="33" borderId="19" xfId="48" applyFont="1" applyFill="1" applyBorder="1" applyAlignment="1">
      <alignment vertical="center"/>
    </xf>
    <xf numFmtId="38" fontId="0" fillId="33" borderId="10" xfId="48" applyFont="1" applyFill="1" applyBorder="1" applyAlignment="1">
      <alignment vertical="center"/>
    </xf>
    <xf numFmtId="38" fontId="5" fillId="33" borderId="10" xfId="48" applyFont="1" applyFill="1" applyBorder="1" applyAlignment="1">
      <alignment horizontal="center" vertical="center" wrapText="1"/>
    </xf>
    <xf numFmtId="38" fontId="5" fillId="33" borderId="20" xfId="48" applyFont="1" applyFill="1" applyBorder="1" applyAlignment="1">
      <alignment horizontal="center" vertical="center" wrapText="1"/>
    </xf>
    <xf numFmtId="38" fontId="0" fillId="0" borderId="18" xfId="48" applyFont="1" applyFill="1" applyBorder="1" applyAlignment="1">
      <alignment vertical="center"/>
    </xf>
    <xf numFmtId="38" fontId="0" fillId="0" borderId="18" xfId="48" applyFont="1" applyFill="1" applyBorder="1" applyAlignment="1">
      <alignment vertical="center"/>
    </xf>
    <xf numFmtId="38" fontId="5" fillId="33" borderId="11" xfId="48" applyFont="1" applyFill="1" applyBorder="1" applyAlignment="1">
      <alignment horizontal="center" vertical="center" wrapText="1"/>
    </xf>
    <xf numFmtId="38" fontId="0" fillId="0" borderId="21" xfId="48" applyFont="1" applyBorder="1" applyAlignment="1">
      <alignment vertical="center"/>
    </xf>
    <xf numFmtId="38" fontId="0" fillId="0" borderId="22" xfId="48" applyFont="1" applyBorder="1" applyAlignment="1">
      <alignment vertical="center"/>
    </xf>
    <xf numFmtId="38" fontId="0" fillId="0" borderId="0" xfId="48" applyFont="1" applyBorder="1" applyAlignment="1">
      <alignment vertical="center" wrapText="1"/>
    </xf>
    <xf numFmtId="38" fontId="0" fillId="0" borderId="12" xfId="48" applyFont="1" applyBorder="1" applyAlignment="1">
      <alignment horizontal="center" vertical="center"/>
    </xf>
    <xf numFmtId="38" fontId="11" fillId="0" borderId="0" xfId="48" applyFont="1" applyBorder="1" applyAlignment="1">
      <alignment horizontal="left" vertical="center"/>
    </xf>
    <xf numFmtId="38" fontId="0" fillId="33" borderId="20" xfId="48" applyNumberFormat="1" applyFont="1" applyFill="1" applyBorder="1" applyAlignment="1">
      <alignment vertical="center" wrapText="1"/>
    </xf>
    <xf numFmtId="38" fontId="0" fillId="33" borderId="12" xfId="48" applyNumberFormat="1" applyFont="1" applyFill="1" applyBorder="1" applyAlignment="1">
      <alignment vertical="center" wrapText="1"/>
    </xf>
    <xf numFmtId="38" fontId="0" fillId="33" borderId="23" xfId="48" applyNumberFormat="1" applyFont="1" applyFill="1" applyBorder="1" applyAlignment="1">
      <alignment vertical="center" wrapText="1"/>
    </xf>
    <xf numFmtId="38" fontId="0" fillId="33" borderId="24" xfId="48" applyNumberFormat="1" applyFont="1" applyFill="1" applyBorder="1" applyAlignment="1">
      <alignment vertical="center" wrapText="1"/>
    </xf>
    <xf numFmtId="38" fontId="0" fillId="33" borderId="25" xfId="48" applyNumberFormat="1" applyFont="1" applyFill="1" applyBorder="1" applyAlignment="1">
      <alignment vertical="center" wrapText="1"/>
    </xf>
    <xf numFmtId="38" fontId="0" fillId="33" borderId="11" xfId="48" applyNumberFormat="1" applyFont="1" applyFill="1" applyBorder="1" applyAlignment="1">
      <alignment vertical="center" wrapText="1"/>
    </xf>
    <xf numFmtId="38" fontId="0" fillId="33" borderId="26" xfId="48" applyNumberFormat="1" applyFont="1" applyFill="1" applyBorder="1" applyAlignment="1">
      <alignment vertical="center" wrapText="1"/>
    </xf>
    <xf numFmtId="38" fontId="0" fillId="33" borderId="27" xfId="48" applyNumberFormat="1" applyFont="1" applyFill="1" applyBorder="1" applyAlignment="1">
      <alignment vertical="center" wrapText="1"/>
    </xf>
    <xf numFmtId="38" fontId="0" fillId="33" borderId="28" xfId="48" applyNumberFormat="1" applyFont="1" applyFill="1" applyBorder="1" applyAlignment="1">
      <alignment vertical="center" wrapText="1"/>
    </xf>
    <xf numFmtId="38" fontId="0" fillId="33" borderId="29" xfId="48" applyFont="1" applyFill="1" applyBorder="1" applyAlignment="1">
      <alignment horizontal="center" vertical="center"/>
    </xf>
    <xf numFmtId="38" fontId="0" fillId="33" borderId="30" xfId="48" applyFont="1" applyFill="1" applyBorder="1" applyAlignment="1">
      <alignment horizontal="center" vertical="center"/>
    </xf>
    <xf numFmtId="38" fontId="0" fillId="33" borderId="23" xfId="48" applyFont="1" applyFill="1" applyBorder="1" applyAlignment="1">
      <alignment horizontal="center" vertical="center"/>
    </xf>
    <xf numFmtId="38" fontId="0" fillId="33" borderId="31" xfId="48" applyFont="1" applyFill="1" applyBorder="1" applyAlignment="1">
      <alignment horizontal="center" vertical="center"/>
    </xf>
    <xf numFmtId="38" fontId="0" fillId="33" borderId="32" xfId="48" applyFont="1" applyFill="1" applyBorder="1" applyAlignment="1">
      <alignment horizontal="center" vertical="center"/>
    </xf>
    <xf numFmtId="38" fontId="0" fillId="33" borderId="24" xfId="48" applyFont="1" applyFill="1" applyBorder="1" applyAlignment="1">
      <alignment horizontal="center" vertical="center"/>
    </xf>
    <xf numFmtId="38" fontId="0" fillId="33" borderId="33" xfId="48" applyFont="1" applyFill="1" applyBorder="1" applyAlignment="1">
      <alignment horizontal="center" vertical="center"/>
    </xf>
    <xf numFmtId="38" fontId="0" fillId="33" borderId="34" xfId="48" applyFont="1" applyFill="1" applyBorder="1" applyAlignment="1">
      <alignment horizontal="center" vertical="center"/>
    </xf>
    <xf numFmtId="38" fontId="0" fillId="33" borderId="25" xfId="48" applyFont="1" applyFill="1" applyBorder="1" applyAlignment="1">
      <alignment horizontal="center" vertical="center"/>
    </xf>
    <xf numFmtId="38" fontId="0" fillId="33" borderId="13" xfId="48" applyFont="1" applyFill="1" applyBorder="1" applyAlignment="1">
      <alignment horizontal="center" vertical="center" wrapText="1"/>
    </xf>
    <xf numFmtId="38" fontId="0" fillId="33" borderId="15" xfId="48" applyFont="1" applyFill="1" applyBorder="1" applyAlignment="1">
      <alignment horizontal="center" vertical="center" wrapText="1"/>
    </xf>
    <xf numFmtId="38" fontId="0" fillId="33" borderId="35" xfId="48" applyFont="1" applyFill="1" applyBorder="1" applyAlignment="1">
      <alignment horizontal="center" vertical="center" wrapText="1"/>
    </xf>
    <xf numFmtId="38" fontId="0" fillId="33" borderId="0" xfId="48" applyFont="1" applyFill="1" applyBorder="1" applyAlignment="1">
      <alignment horizontal="center" vertical="center" wrapText="1"/>
    </xf>
    <xf numFmtId="38" fontId="0" fillId="33" borderId="14" xfId="48" applyFont="1" applyFill="1" applyBorder="1" applyAlignment="1">
      <alignment horizontal="center" vertical="center" wrapText="1"/>
    </xf>
    <xf numFmtId="38" fontId="0" fillId="33" borderId="36" xfId="48" applyFont="1" applyFill="1" applyBorder="1" applyAlignment="1">
      <alignment horizontal="center" vertical="center" wrapText="1"/>
    </xf>
    <xf numFmtId="38" fontId="0" fillId="0" borderId="11" xfId="48" applyFont="1" applyBorder="1" applyAlignment="1">
      <alignment vertical="center" wrapText="1"/>
    </xf>
    <xf numFmtId="38" fontId="0" fillId="0" borderId="20" xfId="48" applyFont="1" applyBorder="1" applyAlignment="1">
      <alignment vertical="center" wrapText="1"/>
    </xf>
    <xf numFmtId="38" fontId="0" fillId="0" borderId="12" xfId="48" applyFont="1" applyBorder="1" applyAlignment="1">
      <alignment vertical="center" wrapText="1"/>
    </xf>
    <xf numFmtId="40" fontId="0" fillId="0" borderId="20" xfId="48" applyNumberFormat="1" applyFont="1" applyBorder="1" applyAlignment="1">
      <alignment vertical="center" wrapText="1"/>
    </xf>
    <xf numFmtId="40" fontId="0" fillId="0" borderId="12" xfId="48" applyNumberFormat="1" applyFont="1" applyBorder="1" applyAlignment="1">
      <alignment vertical="center" wrapText="1"/>
    </xf>
    <xf numFmtId="40" fontId="0" fillId="0" borderId="11" xfId="48" applyNumberFormat="1" applyFont="1" applyBorder="1" applyAlignment="1">
      <alignment vertical="center" wrapText="1"/>
    </xf>
    <xf numFmtId="38" fontId="0" fillId="0" borderId="13" xfId="48" applyFont="1" applyBorder="1" applyAlignment="1">
      <alignment horizontal="center" vertical="center" wrapText="1"/>
    </xf>
    <xf numFmtId="38" fontId="0" fillId="0" borderId="15" xfId="48" applyFont="1" applyBorder="1" applyAlignment="1">
      <alignment horizontal="center" vertical="center" wrapText="1"/>
    </xf>
    <xf numFmtId="38" fontId="0" fillId="0" borderId="37" xfId="48" applyFont="1" applyBorder="1" applyAlignment="1">
      <alignment horizontal="center" vertical="center" wrapText="1"/>
    </xf>
    <xf numFmtId="38" fontId="0" fillId="0" borderId="35" xfId="48" applyFont="1" applyBorder="1" applyAlignment="1">
      <alignment horizontal="center" vertical="center" wrapText="1"/>
    </xf>
    <xf numFmtId="38" fontId="0" fillId="0" borderId="0" xfId="48" applyFont="1" applyBorder="1" applyAlignment="1">
      <alignment horizontal="center" vertical="center" wrapText="1"/>
    </xf>
    <xf numFmtId="38" fontId="0" fillId="0" borderId="38" xfId="48" applyFont="1" applyBorder="1" applyAlignment="1">
      <alignment horizontal="center" vertical="center" wrapText="1"/>
    </xf>
    <xf numFmtId="38" fontId="0" fillId="0" borderId="14" xfId="48" applyFont="1" applyBorder="1" applyAlignment="1">
      <alignment horizontal="center" vertical="center" wrapText="1"/>
    </xf>
    <xf numFmtId="38" fontId="0" fillId="0" borderId="36" xfId="48" applyFont="1" applyBorder="1" applyAlignment="1">
      <alignment horizontal="center" vertical="center" wrapText="1"/>
    </xf>
    <xf numFmtId="38" fontId="0" fillId="0" borderId="39" xfId="48" applyFont="1" applyBorder="1" applyAlignment="1">
      <alignment horizontal="center" vertical="center" wrapText="1"/>
    </xf>
    <xf numFmtId="38" fontId="0" fillId="33" borderId="40" xfId="48" applyNumberFormat="1" applyFont="1" applyFill="1" applyBorder="1" applyAlignment="1">
      <alignment vertical="center" wrapText="1"/>
    </xf>
    <xf numFmtId="38" fontId="0" fillId="33" borderId="41" xfId="48" applyNumberFormat="1" applyFont="1" applyFill="1" applyBorder="1" applyAlignment="1">
      <alignment vertical="center" wrapText="1"/>
    </xf>
    <xf numFmtId="38" fontId="0" fillId="33" borderId="42" xfId="48" applyNumberFormat="1" applyFont="1" applyFill="1" applyBorder="1" applyAlignment="1">
      <alignment vertical="center" wrapText="1"/>
    </xf>
    <xf numFmtId="38" fontId="4" fillId="0" borderId="11" xfId="48" applyFont="1" applyBorder="1" applyAlignment="1">
      <alignment vertical="center" wrapText="1"/>
    </xf>
    <xf numFmtId="38" fontId="4" fillId="0" borderId="20" xfId="48" applyFont="1" applyBorder="1" applyAlignment="1">
      <alignment vertical="center" wrapText="1"/>
    </xf>
    <xf numFmtId="40" fontId="0" fillId="34" borderId="43" xfId="48" applyNumberFormat="1" applyFont="1" applyFill="1" applyBorder="1" applyAlignment="1">
      <alignment vertical="center" wrapText="1"/>
    </xf>
    <xf numFmtId="40" fontId="0" fillId="34" borderId="44" xfId="48" applyNumberFormat="1" applyFont="1" applyFill="1" applyBorder="1" applyAlignment="1">
      <alignment vertical="center" wrapText="1"/>
    </xf>
    <xf numFmtId="40" fontId="0" fillId="34" borderId="45" xfId="48" applyNumberFormat="1" applyFont="1" applyFill="1" applyBorder="1" applyAlignment="1">
      <alignment vertical="center" wrapText="1"/>
    </xf>
    <xf numFmtId="38" fontId="4" fillId="0" borderId="11" xfId="48" applyFont="1" applyBorder="1" applyAlignment="1">
      <alignment horizontal="center" vertical="center" wrapText="1"/>
    </xf>
    <xf numFmtId="38" fontId="4" fillId="0" borderId="12" xfId="48" applyFont="1" applyBorder="1" applyAlignment="1">
      <alignment horizontal="center" vertical="center"/>
    </xf>
    <xf numFmtId="38" fontId="0" fillId="0" borderId="11" xfId="48" applyNumberFormat="1" applyFont="1" applyBorder="1" applyAlignment="1">
      <alignment vertical="center" wrapText="1"/>
    </xf>
    <xf numFmtId="38" fontId="0" fillId="0" borderId="12" xfId="48" applyNumberFormat="1" applyFont="1" applyBorder="1" applyAlignment="1">
      <alignment vertical="center" wrapText="1"/>
    </xf>
    <xf numFmtId="38" fontId="8" fillId="33" borderId="11" xfId="48" applyNumberFormat="1" applyFont="1" applyFill="1" applyBorder="1" applyAlignment="1">
      <alignment vertical="center" wrapText="1"/>
    </xf>
    <xf numFmtId="38" fontId="8" fillId="33" borderId="20" xfId="48" applyNumberFormat="1" applyFont="1" applyFill="1" applyBorder="1" applyAlignment="1">
      <alignment vertical="center" wrapText="1"/>
    </xf>
    <xf numFmtId="38" fontId="8" fillId="33" borderId="12" xfId="48" applyNumberFormat="1" applyFont="1" applyFill="1" applyBorder="1" applyAlignment="1">
      <alignment vertical="center" wrapText="1"/>
    </xf>
    <xf numFmtId="38" fontId="9" fillId="0" borderId="0" xfId="48" applyFont="1" applyAlignment="1">
      <alignment horizontal="center" vertical="center"/>
    </xf>
    <xf numFmtId="38" fontId="0" fillId="0" borderId="10" xfId="48" applyFont="1" applyBorder="1" applyAlignment="1">
      <alignment vertical="center" wrapText="1"/>
    </xf>
    <xf numFmtId="38" fontId="0" fillId="0" borderId="11" xfId="48" applyFont="1" applyBorder="1" applyAlignment="1">
      <alignment vertical="center" wrapText="1"/>
    </xf>
    <xf numFmtId="38" fontId="0" fillId="0" borderId="20" xfId="48" applyFont="1" applyBorder="1" applyAlignment="1">
      <alignment vertical="center" wrapText="1"/>
    </xf>
    <xf numFmtId="38" fontId="0" fillId="0" borderId="12" xfId="48" applyFont="1" applyBorder="1" applyAlignment="1">
      <alignment vertical="center" wrapText="1"/>
    </xf>
    <xf numFmtId="40" fontId="0" fillId="0" borderId="11" xfId="48" applyNumberFormat="1" applyFont="1" applyFill="1" applyBorder="1" applyAlignment="1">
      <alignment vertical="center" wrapText="1"/>
    </xf>
    <xf numFmtId="40" fontId="0" fillId="0" borderId="20" xfId="48" applyNumberFormat="1" applyFont="1" applyFill="1" applyBorder="1" applyAlignment="1">
      <alignment vertical="center" wrapText="1"/>
    </xf>
    <xf numFmtId="40" fontId="0" fillId="0" borderId="12" xfId="48" applyNumberFormat="1" applyFont="1" applyFill="1" applyBorder="1" applyAlignment="1">
      <alignment vertical="center" wrapText="1"/>
    </xf>
    <xf numFmtId="38" fontId="0" fillId="0" borderId="11" xfId="48" applyFont="1" applyBorder="1" applyAlignment="1">
      <alignment horizontal="center" vertical="center" wrapText="1"/>
    </xf>
    <xf numFmtId="38" fontId="0" fillId="0" borderId="12" xfId="48" applyFont="1" applyBorder="1" applyAlignment="1">
      <alignment horizontal="center" vertical="center" wrapText="1"/>
    </xf>
    <xf numFmtId="38" fontId="2" fillId="0" borderId="11" xfId="48" applyFont="1" applyBorder="1" applyAlignment="1">
      <alignment vertical="center" wrapText="1"/>
    </xf>
    <xf numFmtId="38" fontId="2" fillId="0" borderId="20" xfId="48" applyFont="1" applyBorder="1" applyAlignment="1">
      <alignment vertical="center" wrapText="1"/>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38" fontId="0" fillId="0" borderId="10" xfId="48" applyFont="1" applyBorder="1" applyAlignment="1">
      <alignment horizontal="left" vertical="center" shrinkToFit="1"/>
    </xf>
    <xf numFmtId="38" fontId="0" fillId="0" borderId="16" xfId="48" applyFont="1" applyBorder="1" applyAlignment="1">
      <alignment horizontal="center" vertical="center"/>
    </xf>
    <xf numFmtId="38" fontId="0" fillId="0" borderId="46" xfId="48" applyFont="1" applyBorder="1" applyAlignment="1">
      <alignment horizontal="center" vertical="center"/>
    </xf>
    <xf numFmtId="38" fontId="0" fillId="0" borderId="22" xfId="48" applyFont="1" applyBorder="1" applyAlignment="1">
      <alignment horizontal="center" vertical="center"/>
    </xf>
    <xf numFmtId="40" fontId="0" fillId="33" borderId="27" xfId="48" applyNumberFormat="1" applyFont="1" applyFill="1" applyBorder="1" applyAlignment="1">
      <alignment vertical="center" wrapText="1"/>
    </xf>
    <xf numFmtId="40" fontId="0" fillId="33" borderId="28" xfId="48" applyNumberFormat="1" applyFont="1" applyFill="1" applyBorder="1" applyAlignment="1">
      <alignment vertical="center" wrapText="1"/>
    </xf>
    <xf numFmtId="38" fontId="0" fillId="0" borderId="20" xfId="48" applyFont="1" applyBorder="1" applyAlignment="1">
      <alignment horizontal="center" vertical="center" wrapText="1"/>
    </xf>
    <xf numFmtId="38" fontId="10" fillId="0" borderId="10" xfId="48" applyFont="1" applyBorder="1" applyAlignment="1">
      <alignment horizontal="center" vertical="center" wrapText="1"/>
    </xf>
    <xf numFmtId="38" fontId="10" fillId="0" borderId="16"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276225</xdr:rowOff>
    </xdr:from>
    <xdr:to>
      <xdr:col>7</xdr:col>
      <xdr:colOff>695325</xdr:colOff>
      <xdr:row>5</xdr:row>
      <xdr:rowOff>295275</xdr:rowOff>
    </xdr:to>
    <xdr:sp>
      <xdr:nvSpPr>
        <xdr:cNvPr id="1" name="角丸四角形吹き出し 4"/>
        <xdr:cNvSpPr>
          <a:spLocks/>
        </xdr:cNvSpPr>
      </xdr:nvSpPr>
      <xdr:spPr>
        <a:xfrm>
          <a:off x="57150" y="1066800"/>
          <a:ext cx="6477000" cy="2524125"/>
        </a:xfrm>
        <a:prstGeom prst="wedgeRoundRectCallout">
          <a:avLst>
            <a:gd name="adj1" fmla="val -43722"/>
            <a:gd name="adj2" fmla="val 118236"/>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28575</xdr:colOff>
      <xdr:row>1</xdr:row>
      <xdr:rowOff>419100</xdr:rowOff>
    </xdr:from>
    <xdr:ext cx="8039100" cy="1647825"/>
    <xdr:sp>
      <xdr:nvSpPr>
        <xdr:cNvPr id="2" name="テキスト ボックス 5"/>
        <xdr:cNvSpPr txBox="1">
          <a:spLocks noChangeArrowheads="1"/>
        </xdr:cNvSpPr>
      </xdr:nvSpPr>
      <xdr:spPr>
        <a:xfrm>
          <a:off x="28575" y="1209675"/>
          <a:ext cx="8039100" cy="1647825"/>
        </a:xfrm>
        <a:prstGeom prst="rect">
          <a:avLst/>
        </a:prstGeom>
        <a:noFill/>
        <a:ln w="9525" cmpd="sng">
          <a:noFill/>
        </a:ln>
      </xdr:spPr>
      <xdr:txBody>
        <a:bodyPr vertOverflow="clip" wrap="square"/>
        <a:p>
          <a:pPr algn="l">
            <a:defRPr/>
          </a:pPr>
          <a:r>
            <a:rPr lang="en-US" cap="none" sz="1200" b="0" i="0" u="none" baseline="0">
              <a:solidFill>
                <a:srgbClr val="000000"/>
              </a:solidFill>
              <a:latin typeface="ＤＦ特太ゴシック体"/>
              <a:ea typeface="ＤＦ特太ゴシック体"/>
              <a:cs typeface="ＤＦ特太ゴシック体"/>
            </a:rPr>
            <a:t>「①経験・技能のある介護職員」について、</a:t>
          </a:r>
          <a:r>
            <a:rPr lang="en-US" cap="none" sz="1200" b="0" i="0" u="sng" baseline="0">
              <a:solidFill>
                <a:srgbClr val="000000"/>
              </a:solidFill>
              <a:latin typeface="ＤＦ特太ゴシック体"/>
              <a:ea typeface="ＤＦ特太ゴシック体"/>
              <a:cs typeface="ＤＦ特太ゴシック体"/>
            </a:rPr>
            <a:t>最低一人以上</a:t>
          </a:r>
          <a:r>
            <a:rPr lang="en-US" cap="none" sz="1200" b="0" i="0" u="none" baseline="0">
              <a:solidFill>
                <a:srgbClr val="000000"/>
              </a:solidFill>
              <a:latin typeface="ＤＦ特太ゴシック体"/>
              <a:ea typeface="ＤＦ特太ゴシック体"/>
              <a:cs typeface="ＤＦ特太ゴシック体"/>
            </a:rPr>
            <a:t>は</a:t>
          </a:r>
          <a:r>
            <a:rPr lang="en-US" cap="none" sz="1200" b="0" i="0" u="none" baseline="0">
              <a:solidFill>
                <a:srgbClr val="000000"/>
              </a:solidFill>
              <a:latin typeface="ＤＦ特太ゴシック体"/>
              <a:ea typeface="ＤＦ特太ゴシック体"/>
              <a:cs typeface="ＤＦ特太ゴシック体"/>
            </a:rPr>
            <a:t>次のいずれかを満たすこと</a:t>
          </a:r>
          <a:r>
            <a:rPr lang="en-US" cap="none" sz="1200" b="0" i="0" u="none" baseline="0">
              <a:solidFill>
                <a:srgbClr val="000000"/>
              </a:solidFill>
              <a:latin typeface="ＤＦ特太ゴシック体"/>
              <a:ea typeface="ＤＦ特太ゴシック体"/>
              <a:cs typeface="ＤＦ特太ゴシック体"/>
            </a:rPr>
            <a:t>
</a:t>
          </a:r>
          <a:r>
            <a:rPr lang="en-US" cap="none" sz="1200" b="0" i="0" u="none" baseline="0">
              <a:solidFill>
                <a:srgbClr val="000000"/>
              </a:solidFill>
              <a:latin typeface="ＤＦ特太ゴシック体"/>
              <a:ea typeface="ＤＦ特太ゴシック体"/>
              <a:cs typeface="ＤＦ特太ゴシック体"/>
            </a:rPr>
            <a:t>
</a:t>
          </a:r>
          <a:r>
            <a:rPr lang="en-US" cap="none" sz="1200" b="0" i="0" u="none" baseline="0">
              <a:solidFill>
                <a:srgbClr val="000000"/>
              </a:solidFill>
              <a:latin typeface="ＤＦ特太ゴシック体"/>
              <a:ea typeface="ＤＦ特太ゴシック体"/>
              <a:cs typeface="ＤＦ特太ゴシック体"/>
            </a:rPr>
            <a:t>・賃金改善に要する費用の見込額が月額８万円以上（賃金改善実施期間における平均）</a:t>
          </a:r>
          <a:r>
            <a:rPr lang="en-US" cap="none" sz="1200" b="0" i="0" u="none" baseline="0">
              <a:solidFill>
                <a:srgbClr val="000000"/>
              </a:solidFill>
              <a:latin typeface="ＤＦ特太ゴシック体"/>
              <a:ea typeface="ＤＦ特太ゴシック体"/>
              <a:cs typeface="ＤＦ特太ゴシック体"/>
            </a:rPr>
            <a:t>
</a:t>
          </a:r>
          <a:r>
            <a:rPr lang="en-US" cap="none" sz="1200" b="0" i="0" u="none" baseline="0">
              <a:solidFill>
                <a:srgbClr val="000000"/>
              </a:solidFill>
              <a:latin typeface="ＤＦ特太ゴシック体"/>
              <a:ea typeface="ＤＦ特太ゴシック体"/>
              <a:cs typeface="ＤＦ特太ゴシック体"/>
            </a:rPr>
            <a:t>
</a:t>
          </a:r>
          <a:r>
            <a:rPr lang="en-US" cap="none" sz="1200" b="0" i="0" u="none" baseline="0">
              <a:solidFill>
                <a:srgbClr val="000000"/>
              </a:solidFill>
              <a:latin typeface="ＤＦ特太ゴシック体"/>
              <a:ea typeface="ＤＦ特太ゴシック体"/>
              <a:cs typeface="ＤＦ特太ゴシック体"/>
            </a:rPr>
            <a:t>・賃金改善後の見込額が</a:t>
          </a:r>
          <a:r>
            <a:rPr lang="en-US" cap="none" sz="1200" b="0" i="0" u="none" baseline="0">
              <a:solidFill>
                <a:srgbClr val="000000"/>
              </a:solidFill>
              <a:latin typeface="ＤＦ特太ゴシック体"/>
              <a:ea typeface="ＤＦ特太ゴシック体"/>
              <a:cs typeface="ＤＦ特太ゴシック体"/>
            </a:rPr>
            <a:t>440</a:t>
          </a:r>
          <a:r>
            <a:rPr lang="en-US" cap="none" sz="1200" b="0" i="0" u="none" baseline="0">
              <a:solidFill>
                <a:srgbClr val="000000"/>
              </a:solidFill>
              <a:latin typeface="ＤＦ特太ゴシック体"/>
              <a:ea typeface="ＤＦ特太ゴシック体"/>
              <a:cs typeface="ＤＦ特太ゴシック体"/>
            </a:rPr>
            <a:t>万円以上（社会保険料等の</a:t>
          </a:r>
          <a:r>
            <a:rPr lang="en-US" cap="none" sz="1200" b="0" i="0" u="sng" baseline="0">
              <a:solidFill>
                <a:srgbClr val="000000"/>
              </a:solidFill>
              <a:latin typeface="ＤＦ特太ゴシック体"/>
              <a:ea typeface="ＤＦ特太ゴシック体"/>
              <a:cs typeface="ＤＦ特太ゴシック体"/>
            </a:rPr>
            <a:t>事業主負担分は除く</a:t>
          </a:r>
          <a:r>
            <a:rPr lang="en-US" cap="none" sz="1200" b="0" i="0" u="none" baseline="0">
              <a:solidFill>
                <a:srgbClr val="000000"/>
              </a:solidFill>
              <a:latin typeface="ＤＦ特太ゴシック体"/>
              <a:ea typeface="ＤＦ特太ゴシック体"/>
              <a:cs typeface="ＤＦ特太ゴシック体"/>
            </a:rPr>
            <a:t>）</a:t>
          </a:r>
          <a:r>
            <a:rPr lang="en-US" cap="none" sz="1200" b="0" i="0" u="none" baseline="0">
              <a:solidFill>
                <a:srgbClr val="000000"/>
              </a:solidFill>
              <a:latin typeface="ＤＦ特太ゴシック体"/>
              <a:ea typeface="ＤＦ特太ゴシック体"/>
              <a:cs typeface="ＤＦ特太ゴシック体"/>
            </a:rPr>
            <a:t>
</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）法人単位で申請する場合、法人で一人ではなく、</a:t>
          </a:r>
          <a:r>
            <a:rPr lang="en-US" cap="none" sz="1050" b="0" i="0" u="sng" baseline="0">
              <a:solidFill>
                <a:srgbClr val="000000"/>
              </a:solidFill>
              <a:latin typeface="ＭＳ Ｐゴシック"/>
              <a:ea typeface="ＭＳ Ｐゴシック"/>
              <a:cs typeface="ＭＳ Ｐゴシック"/>
            </a:rPr>
            <a:t>一括して申請する事業所の数に応じた設定が必要。</a:t>
          </a:r>
          <a:r>
            <a:rPr lang="en-US" cap="none" sz="1050" b="0" i="0" u="sng"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（事業所の中に設定することが困難な事業所が含まれる場合はその合理的理由を説明する必要あり）</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ＤＦ特太ゴシック体"/>
              <a:ea typeface="ＤＦ特太ゴシック体"/>
              <a:cs typeface="ＤＦ特太ゴシック体"/>
            </a:rPr>
            <a:t>
</a:t>
          </a:r>
          <a:r>
            <a:rPr lang="en-US" cap="none" sz="1000" b="0" i="0" u="none" baseline="0">
              <a:solidFill>
                <a:srgbClr val="000000"/>
              </a:solidFill>
              <a:latin typeface="ＤＦ特太ゴシック体"/>
              <a:ea typeface="ＤＦ特太ゴシック体"/>
              <a:cs typeface="ＤＦ特太ゴシック体"/>
            </a:rPr>
            <a:t>
</a:t>
          </a:r>
          <a:r>
            <a:rPr lang="en-US" cap="none" sz="1000" b="0" i="0" u="none" baseline="0">
              <a:solidFill>
                <a:srgbClr val="000000"/>
              </a:solidFill>
              <a:latin typeface="ＤＦ特太ゴシック体"/>
              <a:ea typeface="ＤＦ特太ゴシック体"/>
              <a:cs typeface="ＤＦ特太ゴシック体"/>
            </a:rPr>
            <a:t>
</a:t>
          </a:r>
          <a:r>
            <a:rPr lang="en-US" cap="none" sz="1000" b="0" i="0" u="none" baseline="0">
              <a:solidFill>
                <a:srgbClr val="000000"/>
              </a:solidFill>
              <a:latin typeface="ＤＦ特太ゴシック体"/>
              <a:ea typeface="ＤＦ特太ゴシック体"/>
              <a:cs typeface="ＤＦ特太ゴシック体"/>
            </a:rPr>
            <a:t>
</a:t>
          </a:r>
          <a:r>
            <a:rPr lang="en-US" cap="none" sz="1000" b="0" i="0" u="none" baseline="0">
              <a:solidFill>
                <a:srgbClr val="000000"/>
              </a:solidFill>
              <a:latin typeface="ＤＦ特太ゴシック体"/>
              <a:ea typeface="ＤＦ特太ゴシック体"/>
              <a:cs typeface="ＤＦ特太ゴシック体"/>
            </a:rPr>
            <a:t>
</a:t>
          </a:r>
          <a:r>
            <a:rPr lang="en-US" cap="none" sz="1000" b="0" i="0" u="none" baseline="0">
              <a:solidFill>
                <a:srgbClr val="000000"/>
              </a:solidFill>
              <a:latin typeface="ＤＦ特太ゴシック体"/>
              <a:ea typeface="ＤＦ特太ゴシック体"/>
              <a:cs typeface="ＤＦ特太ゴシック体"/>
            </a:rPr>
            <a:t>
</a:t>
          </a:r>
          <a:r>
            <a:rPr lang="en-US" cap="none" sz="1000" b="0" i="0" u="none" baseline="0">
              <a:solidFill>
                <a:srgbClr val="000000"/>
              </a:solidFill>
              <a:latin typeface="ＤＦ特太ゴシック体"/>
              <a:ea typeface="ＤＦ特太ゴシック体"/>
              <a:cs typeface="ＤＦ特太ゴシック体"/>
            </a:rPr>
            <a:t>
</a:t>
          </a:r>
        </a:p>
      </xdr:txBody>
    </xdr:sp>
    <xdr:clientData/>
  </xdr:oneCellAnchor>
  <xdr:twoCellAnchor>
    <xdr:from>
      <xdr:col>8</xdr:col>
      <xdr:colOff>28575</xdr:colOff>
      <xdr:row>1</xdr:row>
      <xdr:rowOff>190500</xdr:rowOff>
    </xdr:from>
    <xdr:to>
      <xdr:col>12</xdr:col>
      <xdr:colOff>600075</xdr:colOff>
      <xdr:row>1</xdr:row>
      <xdr:rowOff>1304925</xdr:rowOff>
    </xdr:to>
    <xdr:sp>
      <xdr:nvSpPr>
        <xdr:cNvPr id="3" name="テキスト ボックス 2"/>
        <xdr:cNvSpPr txBox="1">
          <a:spLocks noChangeArrowheads="1"/>
        </xdr:cNvSpPr>
      </xdr:nvSpPr>
      <xdr:spPr>
        <a:xfrm>
          <a:off x="6657975" y="981075"/>
          <a:ext cx="3733800" cy="11144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ＤＦ特太ゴシック体"/>
              <a:ea typeface="ＤＦ特太ゴシック体"/>
              <a:cs typeface="ＤＦ特太ゴシック体"/>
            </a:rPr>
            <a:t>【</a:t>
          </a:r>
          <a:r>
            <a:rPr lang="en-US" cap="none" sz="1200" b="0" i="0" u="none" baseline="0">
              <a:solidFill>
                <a:srgbClr val="FF0000"/>
              </a:solidFill>
              <a:latin typeface="ＤＦ特太ゴシック体"/>
              <a:ea typeface="ＤＦ特太ゴシック体"/>
              <a:cs typeface="ＤＦ特太ゴシック体"/>
            </a:rPr>
            <a:t>チェックポイント①</a:t>
          </a:r>
          <a:r>
            <a:rPr lang="en-US" cap="none" sz="1200" b="0" i="0" u="none" baseline="0">
              <a:solidFill>
                <a:srgbClr val="FF0000"/>
              </a:solidFill>
              <a:latin typeface="ＤＦ特太ゴシック体"/>
              <a:ea typeface="ＤＦ特太ゴシック体"/>
              <a:cs typeface="ＤＦ特太ゴシック体"/>
            </a:rPr>
            <a:t>】</a:t>
          </a:r>
          <a:r>
            <a:rPr lang="en-US" cap="none" sz="1200" b="0" i="0" u="none" baseline="0">
              <a:solidFill>
                <a:srgbClr val="FF0000"/>
              </a:solidFill>
              <a:latin typeface="ＤＦ特太ゴシック体"/>
              <a:ea typeface="ＤＦ特太ゴシック体"/>
              <a:cs typeface="ＤＦ特太ゴシック体"/>
            </a:rPr>
            <a:t>以下の全ての要件を満たしているか？</a:t>
          </a:r>
          <a:r>
            <a:rPr lang="en-US" cap="none" sz="1200" b="0" i="0" u="none" baseline="0">
              <a:solidFill>
                <a:srgbClr val="FF0000"/>
              </a:solidFill>
              <a:latin typeface="ＤＦ特太ゴシック体"/>
              <a:ea typeface="ＤＦ特太ゴシック体"/>
              <a:cs typeface="ＤＦ特太ゴシック体"/>
            </a:rPr>
            <a:t>
</a:t>
          </a:r>
          <a:r>
            <a:rPr lang="en-US" cap="none" sz="1200" b="0" i="0" u="none" baseline="0">
              <a:solidFill>
                <a:srgbClr val="FF0000"/>
              </a:solidFill>
              <a:latin typeface="ＤＦ特太ゴシック体"/>
              <a:ea typeface="ＤＦ特太ゴシック体"/>
              <a:cs typeface="ＤＦ特太ゴシック体"/>
            </a:rPr>
            <a:t>・①</a:t>
          </a:r>
          <a:r>
            <a:rPr lang="en-US" cap="none" sz="1200" b="0" i="0" u="none" baseline="0">
              <a:solidFill>
                <a:srgbClr val="FF0000"/>
              </a:solidFill>
              <a:latin typeface="ＤＦ特太ゴシック体"/>
              <a:ea typeface="ＤＦ特太ゴシック体"/>
              <a:cs typeface="ＤＦ特太ゴシック体"/>
            </a:rPr>
            <a:t>≧</a:t>
          </a:r>
          <a:r>
            <a:rPr lang="en-US" cap="none" sz="1200" b="0" i="0" u="none" baseline="0">
              <a:solidFill>
                <a:srgbClr val="FF0000"/>
              </a:solidFill>
              <a:latin typeface="ＤＦ特太ゴシック体"/>
              <a:ea typeface="ＤＦ特太ゴシック体"/>
              <a:cs typeface="ＤＦ特太ゴシック体"/>
            </a:rPr>
            <a:t>②</a:t>
          </a:r>
          <a:r>
            <a:rPr lang="en-US" cap="none" sz="1200" b="0" i="0" u="none" baseline="0">
              <a:solidFill>
                <a:srgbClr val="FF0000"/>
              </a:solidFill>
              <a:latin typeface="ＤＦ特太ゴシック体"/>
              <a:ea typeface="ＤＦ特太ゴシック体"/>
              <a:cs typeface="ＤＦ特太ゴシック体"/>
            </a:rPr>
            <a:t>×</a:t>
          </a:r>
          <a:r>
            <a:rPr lang="en-US" cap="none" sz="1200" b="0" i="0" u="none" baseline="0">
              <a:solidFill>
                <a:srgbClr val="FF0000"/>
              </a:solidFill>
              <a:latin typeface="ＤＦ特太ゴシック体"/>
              <a:ea typeface="ＤＦ特太ゴシック体"/>
              <a:cs typeface="ＤＦ特太ゴシック体"/>
            </a:rPr>
            <a:t>2   
</a:t>
          </a:r>
          <a:r>
            <a:rPr lang="en-US" cap="none" sz="1200" b="0" i="0" u="none" baseline="0">
              <a:solidFill>
                <a:srgbClr val="FF0000"/>
              </a:solidFill>
              <a:latin typeface="ＤＦ特太ゴシック体"/>
              <a:ea typeface="ＤＦ特太ゴシック体"/>
              <a:cs typeface="ＤＦ特太ゴシック体"/>
            </a:rPr>
            <a:t>・②</a:t>
          </a:r>
          <a:r>
            <a:rPr lang="en-US" cap="none" sz="1200" b="0" i="0" u="none" baseline="0">
              <a:solidFill>
                <a:srgbClr val="FF0000"/>
              </a:solidFill>
              <a:latin typeface="ＤＦ特太ゴシック体"/>
              <a:ea typeface="ＤＦ特太ゴシック体"/>
              <a:cs typeface="ＤＦ特太ゴシック体"/>
            </a:rPr>
            <a:t>≧</a:t>
          </a:r>
          <a:r>
            <a:rPr lang="en-US" cap="none" sz="1200" b="0" i="0" u="none" baseline="0">
              <a:solidFill>
                <a:srgbClr val="FF0000"/>
              </a:solidFill>
              <a:latin typeface="ＤＦ特太ゴシック体"/>
              <a:ea typeface="ＤＦ特太ゴシック体"/>
              <a:cs typeface="ＤＦ特太ゴシック体"/>
            </a:rPr>
            <a:t> </a:t>
          </a:r>
          <a:r>
            <a:rPr lang="en-US" cap="none" sz="1200" b="0" i="0" u="none" baseline="0">
              <a:solidFill>
                <a:srgbClr val="FF0000"/>
              </a:solidFill>
              <a:latin typeface="ＤＦ特太ゴシック体"/>
              <a:ea typeface="ＤＦ特太ゴシック体"/>
              <a:cs typeface="ＤＦ特太ゴシック体"/>
            </a:rPr>
            <a:t>③</a:t>
          </a:r>
          <a:r>
            <a:rPr lang="en-US" cap="none" sz="1200" b="0" i="0" u="none" baseline="0">
              <a:solidFill>
                <a:srgbClr val="FF0000"/>
              </a:solidFill>
              <a:latin typeface="ＤＦ特太ゴシック体"/>
              <a:ea typeface="ＤＦ特太ゴシック体"/>
              <a:cs typeface="ＤＦ特太ゴシック体"/>
            </a:rPr>
            <a:t>×</a:t>
          </a:r>
          <a:r>
            <a:rPr lang="en-US" cap="none" sz="1200" b="0" i="0" u="none" baseline="0">
              <a:solidFill>
                <a:srgbClr val="FF0000"/>
              </a:solidFill>
              <a:latin typeface="ＤＦ特太ゴシック体"/>
              <a:ea typeface="ＤＦ特太ゴシック体"/>
              <a:cs typeface="ＤＦ特太ゴシック体"/>
            </a:rPr>
            <a:t>2</a:t>
          </a:r>
          <a:r>
            <a:rPr lang="en-US" cap="none" sz="1200" b="0" i="0" u="none" baseline="0">
              <a:solidFill>
                <a:srgbClr val="FF0000"/>
              </a:solidFill>
              <a:latin typeface="ＤＦ特太ゴシック体"/>
              <a:ea typeface="ＤＦ特太ゴシック体"/>
              <a:cs typeface="ＤＦ特太ゴシック体"/>
            </a:rPr>
            <a:t>（ただし、③の職員の平均賃金額が②の平均賃金額を上回らない場合はこの限りでない）</a:t>
          </a:r>
        </a:p>
      </xdr:txBody>
    </xdr:sp>
    <xdr:clientData/>
  </xdr:twoCellAnchor>
  <xdr:twoCellAnchor>
    <xdr:from>
      <xdr:col>0</xdr:col>
      <xdr:colOff>257175</xdr:colOff>
      <xdr:row>2</xdr:row>
      <xdr:rowOff>171450</xdr:rowOff>
    </xdr:from>
    <xdr:to>
      <xdr:col>7</xdr:col>
      <xdr:colOff>552450</xdr:colOff>
      <xdr:row>5</xdr:row>
      <xdr:rowOff>104775</xdr:rowOff>
    </xdr:to>
    <xdr:sp>
      <xdr:nvSpPr>
        <xdr:cNvPr id="4" name="角丸四角形 1"/>
        <xdr:cNvSpPr>
          <a:spLocks/>
        </xdr:cNvSpPr>
      </xdr:nvSpPr>
      <xdr:spPr>
        <a:xfrm>
          <a:off x="257175" y="2305050"/>
          <a:ext cx="6134100" cy="1095375"/>
        </a:xfrm>
        <a:prstGeom prst="roundRect">
          <a:avLst/>
        </a:prstGeom>
        <a:solidFill>
          <a:srgbClr val="EEECE1"/>
        </a:solidFill>
        <a:ln w="2540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xdr:row>
      <xdr:rowOff>304800</xdr:rowOff>
    </xdr:from>
    <xdr:to>
      <xdr:col>7</xdr:col>
      <xdr:colOff>523875</xdr:colOff>
      <xdr:row>5</xdr:row>
      <xdr:rowOff>85725</xdr:rowOff>
    </xdr:to>
    <xdr:sp>
      <xdr:nvSpPr>
        <xdr:cNvPr id="5" name="テキスト ボックス 3"/>
        <xdr:cNvSpPr txBox="1">
          <a:spLocks noChangeArrowheads="1"/>
        </xdr:cNvSpPr>
      </xdr:nvSpPr>
      <xdr:spPr>
        <a:xfrm>
          <a:off x="504825" y="2438400"/>
          <a:ext cx="5857875" cy="942975"/>
        </a:xfrm>
        <a:prstGeom prst="rect">
          <a:avLst/>
        </a:prstGeom>
        <a:noFill/>
        <a:ln w="9525" cmpd="sng">
          <a:noFill/>
        </a:ln>
      </xdr:spPr>
      <xdr:txBody>
        <a:bodyPr vertOverflow="clip" wrap="square"/>
        <a:p>
          <a:pPr algn="l">
            <a:defRPr/>
          </a:pPr>
          <a:r>
            <a:rPr lang="en-US" cap="none" sz="1200" b="1" i="0" u="none" baseline="0">
              <a:solidFill>
                <a:srgbClr val="000000"/>
              </a:solidFill>
              <a:latin typeface="HGP創英角ｺﾞｼｯｸUB"/>
              <a:ea typeface="HGP創英角ｺﾞｼｯｸUB"/>
              <a:cs typeface="HGP創英角ｺﾞｼｯｸUB"/>
            </a:rPr>
            <a:t>以下の場合など例外的に上記の賃金改善が困難な場合は合理的な説明が必要となる。</a:t>
          </a:r>
          <a:r>
            <a:rPr lang="en-US" cap="none" sz="1200" b="1" i="0" u="none" baseline="0">
              <a:solidFill>
                <a:srgbClr val="000000"/>
              </a:solidFill>
              <a:latin typeface="HGP創英角ｺﾞｼｯｸUB"/>
              <a:ea typeface="HGP創英角ｺﾞｼｯｸUB"/>
              <a:cs typeface="HGP創英角ｺﾞｼｯｸUB"/>
            </a:rPr>
            <a:t>
</a:t>
          </a:r>
          <a:r>
            <a:rPr lang="en-US" cap="none" sz="1000" b="0" i="0" u="none" baseline="0">
              <a:solidFill>
                <a:srgbClr val="000000"/>
              </a:solidFill>
              <a:latin typeface="ＭＳ Ｐゴシック"/>
              <a:ea typeface="ＭＳ Ｐゴシック"/>
              <a:cs typeface="ＭＳ Ｐゴシック"/>
            </a:rPr>
            <a:t>・小規模事業所等で加算額全体が少額である場合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・職員全体の賃金水準が低い事業所などで、直ちに一人の賃金を引き上げることが困難な場合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・８万円等の賃金改善を行うに当たり、これまで以上に事業所内の階層・役職やそのための能力・処遇を明確化する必要があるため、規程の整備や研修・実務経験の蓄積に一定期間を有する場合</a:t>
          </a:r>
          <a:r>
            <a:rPr lang="en-US" cap="none" sz="1000" b="0" i="0" u="none" baseline="0">
              <a:solidFill>
                <a:srgbClr val="000000"/>
              </a:solidFill>
              <a:latin typeface="Calibri"/>
              <a:ea typeface="Calibri"/>
              <a:cs typeface="Calibri"/>
            </a:rPr>
            <a:t>
</a:t>
          </a:r>
        </a:p>
      </xdr:txBody>
    </xdr:sp>
    <xdr:clientData/>
  </xdr:twoCellAnchor>
  <xdr:twoCellAnchor>
    <xdr:from>
      <xdr:col>11</xdr:col>
      <xdr:colOff>47625</xdr:colOff>
      <xdr:row>1</xdr:row>
      <xdr:rowOff>1333500</xdr:rowOff>
    </xdr:from>
    <xdr:to>
      <xdr:col>11</xdr:col>
      <xdr:colOff>581025</xdr:colOff>
      <xdr:row>4</xdr:row>
      <xdr:rowOff>9525</xdr:rowOff>
    </xdr:to>
    <xdr:sp>
      <xdr:nvSpPr>
        <xdr:cNvPr id="6" name="直線矢印コネクタ 9"/>
        <xdr:cNvSpPr>
          <a:spLocks/>
        </xdr:cNvSpPr>
      </xdr:nvSpPr>
      <xdr:spPr>
        <a:xfrm flipH="1">
          <a:off x="9048750" y="2124075"/>
          <a:ext cx="533400" cy="790575"/>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457200</xdr:colOff>
      <xdr:row>3</xdr:row>
      <xdr:rowOff>38100</xdr:rowOff>
    </xdr:from>
    <xdr:to>
      <xdr:col>17</xdr:col>
      <xdr:colOff>104775</xdr:colOff>
      <xdr:row>7</xdr:row>
      <xdr:rowOff>123825</xdr:rowOff>
    </xdr:to>
    <xdr:sp>
      <xdr:nvSpPr>
        <xdr:cNvPr id="7" name="テキスト ボックス 10"/>
        <xdr:cNvSpPr txBox="1">
          <a:spLocks noChangeArrowheads="1"/>
        </xdr:cNvSpPr>
      </xdr:nvSpPr>
      <xdr:spPr>
        <a:xfrm>
          <a:off x="10248900" y="2552700"/>
          <a:ext cx="4829175" cy="14287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ＤＦ特太ゴシック体"/>
              <a:ea typeface="ＤＦ特太ゴシック体"/>
              <a:cs typeface="ＤＦ特太ゴシック体"/>
            </a:rPr>
            <a:t>【</a:t>
          </a:r>
          <a:r>
            <a:rPr lang="en-US" cap="none" sz="1100" b="0" i="0" u="none" baseline="0">
              <a:solidFill>
                <a:srgbClr val="FF0000"/>
              </a:solidFill>
              <a:latin typeface="ＤＦ特太ゴシック体"/>
              <a:ea typeface="ＤＦ特太ゴシック体"/>
              <a:cs typeface="ＤＦ特太ゴシック体"/>
            </a:rPr>
            <a:t>チェックポイント②</a:t>
          </a:r>
          <a:r>
            <a:rPr lang="en-US" cap="none" sz="1100" b="0" i="0" u="none" baseline="0">
              <a:solidFill>
                <a:srgbClr val="FF0000"/>
              </a:solidFill>
              <a:latin typeface="ＤＦ特太ゴシック体"/>
              <a:ea typeface="ＤＦ特太ゴシック体"/>
              <a:cs typeface="ＤＦ特太ゴシック体"/>
            </a:rPr>
            <a:t>】</a:t>
          </a:r>
          <a:r>
            <a:rPr lang="en-US" cap="none" sz="1100" b="0" i="0" u="none" baseline="0">
              <a:solidFill>
                <a:srgbClr val="FF0000"/>
              </a:solidFill>
              <a:latin typeface="ＤＦ特太ゴシック体"/>
              <a:ea typeface="ＤＦ特太ゴシック体"/>
              <a:cs typeface="ＤＦ特太ゴシック体"/>
            </a:rPr>
            <a:t>
</a:t>
          </a:r>
          <a:r>
            <a:rPr lang="en-US" cap="none" sz="1100" b="0" i="0" u="none" baseline="0">
              <a:solidFill>
                <a:srgbClr val="FF0000"/>
              </a:solidFill>
              <a:latin typeface="ＤＦ特太ゴシック体"/>
              <a:ea typeface="ＤＦ特太ゴシック体"/>
              <a:cs typeface="ＤＦ特太ゴシック体"/>
            </a:rPr>
            <a:t>「①経験・技能のある介護職員」について、事業所ごとに平均改善月額が８万円以上又は改善後の賃金額（年額・現行加算分含む）が４４０万円を上回っている職員が最低１名以上いるか？</a:t>
          </a:r>
          <a:r>
            <a:rPr lang="en-US" cap="none" sz="1100" b="0" i="0" u="none" baseline="0">
              <a:solidFill>
                <a:srgbClr val="FF0000"/>
              </a:solidFill>
              <a:latin typeface="ＤＦ特太ゴシック体"/>
              <a:ea typeface="ＤＦ特太ゴシック体"/>
              <a:cs typeface="ＤＦ特太ゴシック体"/>
            </a:rPr>
            <a:t>
</a:t>
          </a:r>
          <a:r>
            <a:rPr lang="en-US" cap="none" sz="900" b="0" i="0" u="none" baseline="0">
              <a:solidFill>
                <a:srgbClr val="0066CC"/>
              </a:solidFill>
              <a:latin typeface="ＭＳ Ｐゴシック"/>
              <a:ea typeface="ＭＳ Ｐゴシック"/>
              <a:cs typeface="ＭＳ Ｐゴシック"/>
            </a:rPr>
            <a:t>※1</a:t>
          </a:r>
          <a:r>
            <a:rPr lang="en-US" cap="none" sz="900" b="0" i="0" u="none" baseline="0">
              <a:solidFill>
                <a:srgbClr val="0066CC"/>
              </a:solidFill>
              <a:latin typeface="ＭＳ Ｐゴシック"/>
              <a:ea typeface="ＭＳ Ｐゴシック"/>
              <a:cs typeface="ＭＳ Ｐゴシック"/>
            </a:rPr>
            <a:t>　法人で一括して申請する場合は、法人一人ではなく、事業所の数に応じた設定が必要（下記の例では、</a:t>
          </a:r>
          <a:r>
            <a:rPr lang="en-US" cap="none" sz="900" b="0" i="0" u="none" baseline="0">
              <a:solidFill>
                <a:srgbClr val="0066CC"/>
              </a:solidFill>
              <a:latin typeface="ＭＳ Ｐゴシック"/>
              <a:ea typeface="ＭＳ Ｐゴシック"/>
              <a:cs typeface="ＭＳ Ｐゴシック"/>
            </a:rPr>
            <a:t>A</a:t>
          </a:r>
          <a:r>
            <a:rPr lang="en-US" cap="none" sz="900" b="0" i="0" u="none" baseline="0">
              <a:solidFill>
                <a:srgbClr val="0066CC"/>
              </a:solidFill>
              <a:latin typeface="ＭＳ Ｐゴシック"/>
              <a:ea typeface="ＭＳ Ｐゴシック"/>
              <a:cs typeface="ＭＳ Ｐゴシック"/>
            </a:rPr>
            <a:t>デイ、</a:t>
          </a:r>
          <a:r>
            <a:rPr lang="en-US" cap="none" sz="900" b="0" i="0" u="none" baseline="0">
              <a:solidFill>
                <a:srgbClr val="0066CC"/>
              </a:solidFill>
              <a:latin typeface="ＭＳ Ｐゴシック"/>
              <a:ea typeface="ＭＳ Ｐゴシック"/>
              <a:cs typeface="ＭＳ Ｐゴシック"/>
            </a:rPr>
            <a:t>B</a:t>
          </a:r>
          <a:r>
            <a:rPr lang="en-US" cap="none" sz="900" b="0" i="0" u="none" baseline="0">
              <a:solidFill>
                <a:srgbClr val="0066CC"/>
              </a:solidFill>
              <a:latin typeface="ＭＳ Ｐゴシック"/>
              <a:ea typeface="ＭＳ Ｐゴシック"/>
              <a:cs typeface="ＭＳ Ｐゴシック"/>
            </a:rPr>
            <a:t>デイ、</a:t>
          </a:r>
          <a:r>
            <a:rPr lang="en-US" cap="none" sz="900" b="0" i="0" u="none" baseline="0">
              <a:solidFill>
                <a:srgbClr val="0066CC"/>
              </a:solidFill>
              <a:latin typeface="ＭＳ Ｐゴシック"/>
              <a:ea typeface="ＭＳ Ｐゴシック"/>
              <a:cs typeface="ＭＳ Ｐゴシック"/>
            </a:rPr>
            <a:t>C</a:t>
          </a:r>
          <a:r>
            <a:rPr lang="en-US" cap="none" sz="900" b="0" i="0" u="none" baseline="0">
              <a:solidFill>
                <a:srgbClr val="0066CC"/>
              </a:solidFill>
              <a:latin typeface="ＭＳ Ｐゴシック"/>
              <a:ea typeface="ＭＳ Ｐゴシック"/>
              <a:cs typeface="ＭＳ Ｐゴシック"/>
            </a:rPr>
            <a:t>デイの３事業所が含まれているため、法人全体で最低３名はこの条件を満たす職員を設定する必要がある。</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a:t>
          </a:r>
          <a:r>
            <a:rPr lang="en-US" cap="none" sz="900" b="0" i="0" u="none" baseline="0">
              <a:solidFill>
                <a:srgbClr val="0066CC"/>
              </a:solidFill>
              <a:latin typeface="ＭＳ Ｐゴシック"/>
              <a:ea typeface="ＭＳ Ｐゴシック"/>
              <a:cs typeface="ＭＳ Ｐゴシック"/>
            </a:rPr>
            <a:t>２　設定が困難な場合は、合理的理由を説明することにより、設定の人数から除くことが可能</a:t>
          </a:r>
          <a:r>
            <a:rPr lang="en-US" cap="none" sz="900" b="0" i="0" u="none" baseline="0">
              <a:solidFill>
                <a:srgbClr val="0066CC"/>
              </a:solidFill>
              <a:latin typeface="ＭＳ Ｐゴシック"/>
              <a:ea typeface="ＭＳ Ｐゴシック"/>
              <a:cs typeface="ＭＳ Ｐゴシック"/>
            </a:rPr>
            <a:t>
</a:t>
          </a:r>
        </a:p>
      </xdr:txBody>
    </xdr:sp>
    <xdr:clientData/>
  </xdr:twoCellAnchor>
  <xdr:twoCellAnchor>
    <xdr:from>
      <xdr:col>14</xdr:col>
      <xdr:colOff>304800</xdr:colOff>
      <xdr:row>7</xdr:row>
      <xdr:rowOff>104775</xdr:rowOff>
    </xdr:from>
    <xdr:to>
      <xdr:col>14</xdr:col>
      <xdr:colOff>571500</xdr:colOff>
      <xdr:row>11</xdr:row>
      <xdr:rowOff>209550</xdr:rowOff>
    </xdr:to>
    <xdr:sp>
      <xdr:nvSpPr>
        <xdr:cNvPr id="8" name="直線矢印コネクタ 11"/>
        <xdr:cNvSpPr>
          <a:spLocks/>
        </xdr:cNvSpPr>
      </xdr:nvSpPr>
      <xdr:spPr>
        <a:xfrm>
          <a:off x="12049125" y="3962400"/>
          <a:ext cx="266700" cy="1123950"/>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7</xdr:row>
      <xdr:rowOff>114300</xdr:rowOff>
    </xdr:from>
    <xdr:to>
      <xdr:col>16</xdr:col>
      <xdr:colOff>142875</xdr:colOff>
      <xdr:row>17</xdr:row>
      <xdr:rowOff>123825</xdr:rowOff>
    </xdr:to>
    <xdr:sp>
      <xdr:nvSpPr>
        <xdr:cNvPr id="9" name="直線矢印コネクタ 13"/>
        <xdr:cNvSpPr>
          <a:spLocks/>
        </xdr:cNvSpPr>
      </xdr:nvSpPr>
      <xdr:spPr>
        <a:xfrm>
          <a:off x="13039725" y="3971925"/>
          <a:ext cx="1000125" cy="2743200"/>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333375</xdr:colOff>
      <xdr:row>7</xdr:row>
      <xdr:rowOff>104775</xdr:rowOff>
    </xdr:from>
    <xdr:to>
      <xdr:col>14</xdr:col>
      <xdr:colOff>400050</xdr:colOff>
      <xdr:row>21</xdr:row>
      <xdr:rowOff>95250</xdr:rowOff>
    </xdr:to>
    <xdr:sp>
      <xdr:nvSpPr>
        <xdr:cNvPr id="10" name="直線矢印コネクタ 16"/>
        <xdr:cNvSpPr>
          <a:spLocks/>
        </xdr:cNvSpPr>
      </xdr:nvSpPr>
      <xdr:spPr>
        <a:xfrm>
          <a:off x="11001375" y="3962400"/>
          <a:ext cx="1143000" cy="3867150"/>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52</xdr:row>
      <xdr:rowOff>285750</xdr:rowOff>
    </xdr:from>
    <xdr:to>
      <xdr:col>15</xdr:col>
      <xdr:colOff>762000</xdr:colOff>
      <xdr:row>56</xdr:row>
      <xdr:rowOff>66675</xdr:rowOff>
    </xdr:to>
    <xdr:sp>
      <xdr:nvSpPr>
        <xdr:cNvPr id="11" name="テキスト ボックス 20"/>
        <xdr:cNvSpPr txBox="1">
          <a:spLocks noChangeArrowheads="1"/>
        </xdr:cNvSpPr>
      </xdr:nvSpPr>
      <xdr:spPr>
        <a:xfrm>
          <a:off x="9886950" y="16878300"/>
          <a:ext cx="3695700" cy="9239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ＤＦ特太ゴシック体"/>
              <a:ea typeface="ＤＦ特太ゴシック体"/>
              <a:cs typeface="ＤＦ特太ゴシック体"/>
            </a:rPr>
            <a:t>【</a:t>
          </a:r>
          <a:r>
            <a:rPr lang="en-US" cap="none" sz="1100" b="0" i="0" u="none" baseline="0">
              <a:solidFill>
                <a:srgbClr val="FF0000"/>
              </a:solidFill>
              <a:latin typeface="ＤＦ特太ゴシック体"/>
              <a:ea typeface="ＤＦ特太ゴシック体"/>
              <a:cs typeface="ＤＦ特太ゴシック体"/>
            </a:rPr>
            <a:t>チェックポイント③</a:t>
          </a:r>
          <a:r>
            <a:rPr lang="en-US" cap="none" sz="1100" b="0" i="0" u="none" baseline="0">
              <a:solidFill>
                <a:srgbClr val="FF0000"/>
              </a:solidFill>
              <a:latin typeface="ＤＦ特太ゴシック体"/>
              <a:ea typeface="ＤＦ特太ゴシック体"/>
              <a:cs typeface="ＤＦ特太ゴシック体"/>
            </a:rPr>
            <a:t>】</a:t>
          </a:r>
          <a:r>
            <a:rPr lang="en-US" cap="none" sz="1100" b="0" i="0" u="none" baseline="0">
              <a:solidFill>
                <a:srgbClr val="FF0000"/>
              </a:solidFill>
              <a:latin typeface="ＤＦ特太ゴシック体"/>
              <a:ea typeface="ＤＦ特太ゴシック体"/>
              <a:cs typeface="ＤＦ特太ゴシック体"/>
            </a:rPr>
            <a:t>
</a:t>
          </a:r>
          <a:r>
            <a:rPr lang="en-US" cap="none" sz="1100" b="0" i="0" u="none" baseline="0">
              <a:solidFill>
                <a:srgbClr val="FF0000"/>
              </a:solidFill>
              <a:latin typeface="ＤＦ特太ゴシック体"/>
              <a:ea typeface="ＤＦ特太ゴシック体"/>
              <a:cs typeface="ＤＦ特太ゴシック体"/>
            </a:rPr>
            <a:t>「③その他の職員」については、賃金改善後の見込額（年額、現行加算含む）が、４４０万円を上回っていないか？</a:t>
          </a:r>
        </a:p>
      </xdr:txBody>
    </xdr:sp>
    <xdr:clientData/>
  </xdr:twoCellAnchor>
  <xdr:twoCellAnchor>
    <xdr:from>
      <xdr:col>11</xdr:col>
      <xdr:colOff>342900</xdr:colOff>
      <xdr:row>27</xdr:row>
      <xdr:rowOff>200025</xdr:rowOff>
    </xdr:from>
    <xdr:to>
      <xdr:col>15</xdr:col>
      <xdr:colOff>295275</xdr:colOff>
      <xdr:row>33</xdr:row>
      <xdr:rowOff>9525</xdr:rowOff>
    </xdr:to>
    <xdr:sp>
      <xdr:nvSpPr>
        <xdr:cNvPr id="12" name="円/楕円 6"/>
        <xdr:cNvSpPr>
          <a:spLocks/>
        </xdr:cNvSpPr>
      </xdr:nvSpPr>
      <xdr:spPr>
        <a:xfrm>
          <a:off x="9344025" y="9648825"/>
          <a:ext cx="3771900" cy="1524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43</xdr:row>
      <xdr:rowOff>0</xdr:rowOff>
    </xdr:from>
    <xdr:to>
      <xdr:col>15</xdr:col>
      <xdr:colOff>47625</xdr:colOff>
      <xdr:row>47</xdr:row>
      <xdr:rowOff>266700</xdr:rowOff>
    </xdr:to>
    <xdr:sp>
      <xdr:nvSpPr>
        <xdr:cNvPr id="13" name="円/楕円 15"/>
        <xdr:cNvSpPr>
          <a:spLocks/>
        </xdr:cNvSpPr>
      </xdr:nvSpPr>
      <xdr:spPr>
        <a:xfrm>
          <a:off x="9105900" y="14020800"/>
          <a:ext cx="3762375" cy="1409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58</xdr:row>
      <xdr:rowOff>0</xdr:rowOff>
    </xdr:from>
    <xdr:to>
      <xdr:col>15</xdr:col>
      <xdr:colOff>28575</xdr:colOff>
      <xdr:row>62</xdr:row>
      <xdr:rowOff>38100</xdr:rowOff>
    </xdr:to>
    <xdr:sp>
      <xdr:nvSpPr>
        <xdr:cNvPr id="14" name="円/楕円 18"/>
        <xdr:cNvSpPr>
          <a:spLocks/>
        </xdr:cNvSpPr>
      </xdr:nvSpPr>
      <xdr:spPr>
        <a:xfrm>
          <a:off x="9077325" y="18307050"/>
          <a:ext cx="3771900" cy="11811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29</xdr:row>
      <xdr:rowOff>180975</xdr:rowOff>
    </xdr:from>
    <xdr:to>
      <xdr:col>16</xdr:col>
      <xdr:colOff>1038225</xdr:colOff>
      <xdr:row>31</xdr:row>
      <xdr:rowOff>9525</xdr:rowOff>
    </xdr:to>
    <xdr:sp>
      <xdr:nvSpPr>
        <xdr:cNvPr id="15" name="角丸四角形吹き出し 8"/>
        <xdr:cNvSpPr>
          <a:spLocks/>
        </xdr:cNvSpPr>
      </xdr:nvSpPr>
      <xdr:spPr>
        <a:xfrm>
          <a:off x="13039725" y="10201275"/>
          <a:ext cx="1895475" cy="400050"/>
        </a:xfrm>
        <a:prstGeom prst="wedgeRoundRectCallout">
          <a:avLst>
            <a:gd name="adj1" fmla="val -61217"/>
            <a:gd name="adj2" fmla="val 6793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29</xdr:row>
      <xdr:rowOff>257175</xdr:rowOff>
    </xdr:from>
    <xdr:to>
      <xdr:col>16</xdr:col>
      <xdr:colOff>990600</xdr:colOff>
      <xdr:row>31</xdr:row>
      <xdr:rowOff>9525</xdr:rowOff>
    </xdr:to>
    <xdr:sp>
      <xdr:nvSpPr>
        <xdr:cNvPr id="16" name="テキスト ボックス 12"/>
        <xdr:cNvSpPr txBox="1">
          <a:spLocks noChangeArrowheads="1"/>
        </xdr:cNvSpPr>
      </xdr:nvSpPr>
      <xdr:spPr>
        <a:xfrm>
          <a:off x="13049250" y="10277475"/>
          <a:ext cx="183832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改善計画書の⑦に転記</a:t>
          </a:r>
        </a:p>
      </xdr:txBody>
    </xdr:sp>
    <xdr:clientData/>
  </xdr:twoCellAnchor>
  <xdr:twoCellAnchor>
    <xdr:from>
      <xdr:col>14</xdr:col>
      <xdr:colOff>838200</xdr:colOff>
      <xdr:row>44</xdr:row>
      <xdr:rowOff>228600</xdr:rowOff>
    </xdr:from>
    <xdr:to>
      <xdr:col>16</xdr:col>
      <xdr:colOff>847725</xdr:colOff>
      <xdr:row>46</xdr:row>
      <xdr:rowOff>104775</xdr:rowOff>
    </xdr:to>
    <xdr:sp>
      <xdr:nvSpPr>
        <xdr:cNvPr id="17" name="角丸四角形吹き出し 22"/>
        <xdr:cNvSpPr>
          <a:spLocks/>
        </xdr:cNvSpPr>
      </xdr:nvSpPr>
      <xdr:spPr>
        <a:xfrm>
          <a:off x="12582525" y="14535150"/>
          <a:ext cx="2162175" cy="447675"/>
        </a:xfrm>
        <a:prstGeom prst="wedgeRoundRectCallout">
          <a:avLst>
            <a:gd name="adj1" fmla="val -61217"/>
            <a:gd name="adj2" fmla="val 6793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885825</xdr:colOff>
      <xdr:row>45</xdr:row>
      <xdr:rowOff>9525</xdr:rowOff>
    </xdr:from>
    <xdr:to>
      <xdr:col>16</xdr:col>
      <xdr:colOff>733425</xdr:colOff>
      <xdr:row>45</xdr:row>
      <xdr:rowOff>276225</xdr:rowOff>
    </xdr:to>
    <xdr:sp>
      <xdr:nvSpPr>
        <xdr:cNvPr id="18" name="テキスト ボックス 23"/>
        <xdr:cNvSpPr txBox="1">
          <a:spLocks noChangeArrowheads="1"/>
        </xdr:cNvSpPr>
      </xdr:nvSpPr>
      <xdr:spPr>
        <a:xfrm>
          <a:off x="12630150" y="14601825"/>
          <a:ext cx="20002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改善計画書の⑧に転記</a:t>
          </a:r>
        </a:p>
      </xdr:txBody>
    </xdr:sp>
    <xdr:clientData/>
  </xdr:twoCellAnchor>
  <xdr:twoCellAnchor>
    <xdr:from>
      <xdr:col>14</xdr:col>
      <xdr:colOff>638175</xdr:colOff>
      <xdr:row>59</xdr:row>
      <xdr:rowOff>47625</xdr:rowOff>
    </xdr:from>
    <xdr:to>
      <xdr:col>16</xdr:col>
      <xdr:colOff>695325</xdr:colOff>
      <xdr:row>60</xdr:row>
      <xdr:rowOff>219075</xdr:rowOff>
    </xdr:to>
    <xdr:sp>
      <xdr:nvSpPr>
        <xdr:cNvPr id="19" name="角丸四角形吹き出し 24"/>
        <xdr:cNvSpPr>
          <a:spLocks/>
        </xdr:cNvSpPr>
      </xdr:nvSpPr>
      <xdr:spPr>
        <a:xfrm>
          <a:off x="12382500" y="18640425"/>
          <a:ext cx="2209800" cy="457200"/>
        </a:xfrm>
        <a:prstGeom prst="wedgeRoundRectCallout">
          <a:avLst>
            <a:gd name="adj1" fmla="val -61217"/>
            <a:gd name="adj2" fmla="val 6793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723900</xdr:colOff>
      <xdr:row>59</xdr:row>
      <xdr:rowOff>190500</xdr:rowOff>
    </xdr:from>
    <xdr:to>
      <xdr:col>16</xdr:col>
      <xdr:colOff>333375</xdr:colOff>
      <xdr:row>60</xdr:row>
      <xdr:rowOff>190500</xdr:rowOff>
    </xdr:to>
    <xdr:sp>
      <xdr:nvSpPr>
        <xdr:cNvPr id="20" name="テキスト ボックス 25"/>
        <xdr:cNvSpPr txBox="1">
          <a:spLocks noChangeArrowheads="1"/>
        </xdr:cNvSpPr>
      </xdr:nvSpPr>
      <xdr:spPr>
        <a:xfrm>
          <a:off x="12468225" y="18783300"/>
          <a:ext cx="17621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改善計画書の⑨に転記</a:t>
          </a:r>
        </a:p>
      </xdr:txBody>
    </xdr:sp>
    <xdr:clientData/>
  </xdr:twoCellAnchor>
  <xdr:twoCellAnchor>
    <xdr:from>
      <xdr:col>11</xdr:col>
      <xdr:colOff>9525</xdr:colOff>
      <xdr:row>62</xdr:row>
      <xdr:rowOff>38100</xdr:rowOff>
    </xdr:from>
    <xdr:to>
      <xdr:col>13</xdr:col>
      <xdr:colOff>390525</xdr:colOff>
      <xdr:row>65</xdr:row>
      <xdr:rowOff>161925</xdr:rowOff>
    </xdr:to>
    <xdr:sp>
      <xdr:nvSpPr>
        <xdr:cNvPr id="21" name="円/楕円 26"/>
        <xdr:cNvSpPr>
          <a:spLocks/>
        </xdr:cNvSpPr>
      </xdr:nvSpPr>
      <xdr:spPr>
        <a:xfrm>
          <a:off x="9010650" y="19488150"/>
          <a:ext cx="2047875" cy="981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504825</xdr:colOff>
      <xdr:row>62</xdr:row>
      <xdr:rowOff>180975</xdr:rowOff>
    </xdr:from>
    <xdr:to>
      <xdr:col>15</xdr:col>
      <xdr:colOff>923925</xdr:colOff>
      <xdr:row>64</xdr:row>
      <xdr:rowOff>47625</xdr:rowOff>
    </xdr:to>
    <xdr:sp>
      <xdr:nvSpPr>
        <xdr:cNvPr id="22" name="角丸四角形吹き出し 27"/>
        <xdr:cNvSpPr>
          <a:spLocks/>
        </xdr:cNvSpPr>
      </xdr:nvSpPr>
      <xdr:spPr>
        <a:xfrm>
          <a:off x="11172825" y="19631025"/>
          <a:ext cx="2571750" cy="438150"/>
        </a:xfrm>
        <a:prstGeom prst="wedgeRoundRectCallout">
          <a:avLst>
            <a:gd name="adj1" fmla="val -61217"/>
            <a:gd name="adj2" fmla="val 6793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828675</xdr:colOff>
      <xdr:row>62</xdr:row>
      <xdr:rowOff>276225</xdr:rowOff>
    </xdr:from>
    <xdr:to>
      <xdr:col>15</xdr:col>
      <xdr:colOff>714375</xdr:colOff>
      <xdr:row>63</xdr:row>
      <xdr:rowOff>276225</xdr:rowOff>
    </xdr:to>
    <xdr:sp>
      <xdr:nvSpPr>
        <xdr:cNvPr id="23" name="テキスト ボックス 28"/>
        <xdr:cNvSpPr txBox="1">
          <a:spLocks noChangeArrowheads="1"/>
        </xdr:cNvSpPr>
      </xdr:nvSpPr>
      <xdr:spPr>
        <a:xfrm>
          <a:off x="11496675" y="19726275"/>
          <a:ext cx="20383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改善計画書の⑥に転記</a:t>
          </a:r>
        </a:p>
      </xdr:txBody>
    </xdr:sp>
    <xdr:clientData/>
  </xdr:twoCellAnchor>
  <xdr:twoCellAnchor>
    <xdr:from>
      <xdr:col>15</xdr:col>
      <xdr:colOff>0</xdr:colOff>
      <xdr:row>50</xdr:row>
      <xdr:rowOff>28575</xdr:rowOff>
    </xdr:from>
    <xdr:to>
      <xdr:col>16</xdr:col>
      <xdr:colOff>228600</xdr:colOff>
      <xdr:row>52</xdr:row>
      <xdr:rowOff>266700</xdr:rowOff>
    </xdr:to>
    <xdr:sp>
      <xdr:nvSpPr>
        <xdr:cNvPr id="24" name="直線矢印コネクタ 29"/>
        <xdr:cNvSpPr>
          <a:spLocks/>
        </xdr:cNvSpPr>
      </xdr:nvSpPr>
      <xdr:spPr>
        <a:xfrm flipV="1">
          <a:off x="12820650" y="16049625"/>
          <a:ext cx="1304925" cy="809625"/>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1"/>
  <sheetViews>
    <sheetView tabSelected="1" view="pageBreakPreview" zoomScale="75" zoomScaleNormal="75" zoomScaleSheetLayoutView="75" zoomScalePageLayoutView="0" workbookViewId="0" topLeftCell="A31">
      <selection activeCell="R14" sqref="R14"/>
    </sheetView>
  </sheetViews>
  <sheetFormatPr defaultColWidth="9.00390625" defaultRowHeight="13.5"/>
  <cols>
    <col min="1" max="1" width="5.25390625" style="1" customWidth="1"/>
    <col min="2" max="2" width="10.125" style="1" customWidth="1"/>
    <col min="3" max="3" width="11.50390625" style="1" customWidth="1"/>
    <col min="4" max="4" width="11.25390625" style="1" customWidth="1"/>
    <col min="5" max="5" width="8.75390625" style="1" customWidth="1"/>
    <col min="6" max="6" width="19.375" style="1" customWidth="1"/>
    <col min="7" max="12" width="10.375" style="1" customWidth="1"/>
    <col min="13" max="13" width="11.50390625" style="1" customWidth="1"/>
    <col min="14" max="17" width="14.125" style="1" customWidth="1"/>
    <col min="18" max="16384" width="9.00390625" style="1" customWidth="1"/>
  </cols>
  <sheetData>
    <row r="1" spans="1:17" ht="62.25" customHeight="1">
      <c r="A1" s="95" t="s">
        <v>32</v>
      </c>
      <c r="B1" s="95"/>
      <c r="C1" s="95"/>
      <c r="D1" s="95"/>
      <c r="E1" s="95"/>
      <c r="F1" s="95"/>
      <c r="G1" s="95"/>
      <c r="H1" s="95"/>
      <c r="I1" s="95"/>
      <c r="J1" s="95"/>
      <c r="K1" s="95"/>
      <c r="L1" s="95"/>
      <c r="M1" s="95"/>
      <c r="N1" s="95"/>
      <c r="O1" s="95"/>
      <c r="P1" s="95"/>
      <c r="Q1" s="95"/>
    </row>
    <row r="2" ht="105.75" customHeight="1" thickBot="1">
      <c r="E2" s="21"/>
    </row>
    <row r="3" spans="9:17" ht="30" customHeight="1" thickBot="1">
      <c r="I3" s="16" t="s">
        <v>33</v>
      </c>
      <c r="M3" s="14"/>
      <c r="N3" s="116" t="s">
        <v>49</v>
      </c>
      <c r="O3" s="117"/>
      <c r="P3" s="36">
        <v>6</v>
      </c>
      <c r="Q3" s="37" t="s">
        <v>50</v>
      </c>
    </row>
    <row r="4" spans="9:15" ht="30.75" customHeight="1">
      <c r="I4" s="109" t="s">
        <v>37</v>
      </c>
      <c r="J4" s="109"/>
      <c r="K4" s="22">
        <f>$M$31/$N$30</f>
        <v>420000</v>
      </c>
      <c r="L4" s="3" t="s">
        <v>26</v>
      </c>
      <c r="M4" s="14"/>
      <c r="N4" s="14"/>
      <c r="O4" s="14"/>
    </row>
    <row r="5" spans="9:15" ht="30.75" customHeight="1">
      <c r="I5" s="109" t="s">
        <v>38</v>
      </c>
      <c r="J5" s="109"/>
      <c r="K5" s="22">
        <f>$M$46/$N$45</f>
        <v>120000</v>
      </c>
      <c r="L5" s="3" t="s">
        <v>26</v>
      </c>
      <c r="M5" s="14"/>
      <c r="N5" s="14"/>
      <c r="O5" s="14"/>
    </row>
    <row r="6" spans="9:15" ht="30.75" customHeight="1">
      <c r="I6" s="109" t="s">
        <v>39</v>
      </c>
      <c r="J6" s="109"/>
      <c r="K6" s="22">
        <f>$M$61/$N$60</f>
        <v>44000</v>
      </c>
      <c r="L6" s="3" t="s">
        <v>26</v>
      </c>
      <c r="M6" s="14"/>
      <c r="N6" s="14"/>
      <c r="O6" s="14"/>
    </row>
    <row r="7" ht="13.5"/>
    <row r="8" spans="1:17" s="2" customFormat="1" ht="18" customHeight="1">
      <c r="A8" s="103" t="s">
        <v>6</v>
      </c>
      <c r="B8" s="103" t="s">
        <v>21</v>
      </c>
      <c r="C8" s="103" t="s">
        <v>2</v>
      </c>
      <c r="D8" s="103" t="s">
        <v>0</v>
      </c>
      <c r="E8" s="103" t="s">
        <v>1</v>
      </c>
      <c r="F8" s="103" t="s">
        <v>31</v>
      </c>
      <c r="G8" s="110" t="s">
        <v>53</v>
      </c>
      <c r="H8" s="111"/>
      <c r="I8" s="111"/>
      <c r="J8" s="111"/>
      <c r="K8" s="111"/>
      <c r="L8" s="112"/>
      <c r="M8" s="107" t="s">
        <v>5</v>
      </c>
      <c r="N8" s="88" t="s">
        <v>54</v>
      </c>
      <c r="O8" s="88" t="s">
        <v>56</v>
      </c>
      <c r="P8" s="88" t="s">
        <v>55</v>
      </c>
      <c r="Q8" s="88" t="s">
        <v>57</v>
      </c>
    </row>
    <row r="9" spans="1:17" s="2" customFormat="1" ht="35.25" customHeight="1">
      <c r="A9" s="104"/>
      <c r="B9" s="104"/>
      <c r="C9" s="104"/>
      <c r="D9" s="104"/>
      <c r="E9" s="104"/>
      <c r="F9" s="104"/>
      <c r="G9" s="39" t="s">
        <v>15</v>
      </c>
      <c r="H9" s="39" t="s">
        <v>16</v>
      </c>
      <c r="I9" s="39" t="s">
        <v>17</v>
      </c>
      <c r="J9" s="39" t="s">
        <v>18</v>
      </c>
      <c r="K9" s="39" t="s">
        <v>19</v>
      </c>
      <c r="L9" s="39" t="s">
        <v>20</v>
      </c>
      <c r="M9" s="108"/>
      <c r="N9" s="89"/>
      <c r="O9" s="89"/>
      <c r="P9" s="89"/>
      <c r="Q9" s="89"/>
    </row>
    <row r="10" spans="1:17" ht="13.5">
      <c r="A10" s="65"/>
      <c r="B10" s="65"/>
      <c r="C10" s="65" t="s">
        <v>4</v>
      </c>
      <c r="D10" s="65"/>
      <c r="E10" s="65"/>
      <c r="F10" s="4"/>
      <c r="G10" s="7"/>
      <c r="H10" s="7"/>
      <c r="I10" s="7"/>
      <c r="J10" s="7"/>
      <c r="K10" s="7"/>
      <c r="L10" s="7"/>
      <c r="M10" s="7"/>
      <c r="N10" s="70"/>
      <c r="O10" s="90"/>
      <c r="P10" s="90"/>
      <c r="Q10" s="90"/>
    </row>
    <row r="11" spans="1:17" ht="13.5">
      <c r="A11" s="67"/>
      <c r="B11" s="67"/>
      <c r="C11" s="67"/>
      <c r="D11" s="67"/>
      <c r="E11" s="67"/>
      <c r="F11" s="5"/>
      <c r="G11" s="6"/>
      <c r="H11" s="6"/>
      <c r="I11" s="6"/>
      <c r="J11" s="6"/>
      <c r="K11" s="6"/>
      <c r="L11" s="6"/>
      <c r="M11" s="6"/>
      <c r="N11" s="69"/>
      <c r="O11" s="91"/>
      <c r="P11" s="91"/>
      <c r="Q11" s="91"/>
    </row>
    <row r="12" spans="1:17" ht="22.5" customHeight="1">
      <c r="A12" s="96">
        <v>1</v>
      </c>
      <c r="B12" s="71" t="s">
        <v>41</v>
      </c>
      <c r="C12" s="65" t="s">
        <v>12</v>
      </c>
      <c r="D12" s="97" t="s">
        <v>7</v>
      </c>
      <c r="E12" s="65" t="s">
        <v>8</v>
      </c>
      <c r="F12" s="25" t="s">
        <v>44</v>
      </c>
      <c r="G12" s="8">
        <v>250000</v>
      </c>
      <c r="H12" s="8">
        <v>250000</v>
      </c>
      <c r="I12" s="8">
        <v>250000</v>
      </c>
      <c r="J12" s="8">
        <v>250000</v>
      </c>
      <c r="K12" s="8">
        <v>250000</v>
      </c>
      <c r="L12" s="8">
        <v>250000</v>
      </c>
      <c r="M12" s="24">
        <f>SUM(G12:L12)</f>
        <v>1500000</v>
      </c>
      <c r="N12" s="100">
        <v>1</v>
      </c>
      <c r="O12" s="92">
        <f>M13/$P$3</f>
        <v>80000</v>
      </c>
      <c r="P12" s="46">
        <f>M12/N12*12/$P$3</f>
        <v>3000000</v>
      </c>
      <c r="Q12" s="46">
        <f>M14/N12*12/$P$3</f>
        <v>3960000</v>
      </c>
    </row>
    <row r="13" spans="1:17" ht="22.5" customHeight="1">
      <c r="A13" s="96"/>
      <c r="B13" s="74"/>
      <c r="C13" s="66"/>
      <c r="D13" s="98"/>
      <c r="E13" s="66"/>
      <c r="F13" s="26" t="s">
        <v>35</v>
      </c>
      <c r="G13" s="8">
        <v>80000</v>
      </c>
      <c r="H13" s="8">
        <v>80000</v>
      </c>
      <c r="I13" s="8">
        <v>80000</v>
      </c>
      <c r="J13" s="8">
        <v>80000</v>
      </c>
      <c r="K13" s="8">
        <v>80000</v>
      </c>
      <c r="L13" s="8">
        <v>80000</v>
      </c>
      <c r="M13" s="24">
        <f aca="true" t="shared" si="0" ref="M13:M23">SUM(G13:L13)</f>
        <v>480000</v>
      </c>
      <c r="N13" s="101"/>
      <c r="O13" s="93"/>
      <c r="P13" s="41"/>
      <c r="Q13" s="41"/>
    </row>
    <row r="14" spans="1:17" ht="22.5" customHeight="1">
      <c r="A14" s="96"/>
      <c r="B14" s="74"/>
      <c r="C14" s="67"/>
      <c r="D14" s="99"/>
      <c r="E14" s="67"/>
      <c r="F14" s="26" t="s">
        <v>3</v>
      </c>
      <c r="G14" s="24">
        <f aca="true" t="shared" si="1" ref="G14:L14">G12+G13</f>
        <v>330000</v>
      </c>
      <c r="H14" s="24">
        <f t="shared" si="1"/>
        <v>330000</v>
      </c>
      <c r="I14" s="24">
        <f t="shared" si="1"/>
        <v>330000</v>
      </c>
      <c r="J14" s="24">
        <f t="shared" si="1"/>
        <v>330000</v>
      </c>
      <c r="K14" s="24">
        <f t="shared" si="1"/>
        <v>330000</v>
      </c>
      <c r="L14" s="24">
        <f t="shared" si="1"/>
        <v>330000</v>
      </c>
      <c r="M14" s="24">
        <f t="shared" si="0"/>
        <v>1980000</v>
      </c>
      <c r="N14" s="102"/>
      <c r="O14" s="94"/>
      <c r="P14" s="42"/>
      <c r="Q14" s="42"/>
    </row>
    <row r="15" spans="1:17" ht="22.5" customHeight="1">
      <c r="A15" s="96">
        <v>2</v>
      </c>
      <c r="B15" s="74"/>
      <c r="C15" s="65" t="s">
        <v>13</v>
      </c>
      <c r="D15" s="97" t="s">
        <v>9</v>
      </c>
      <c r="E15" s="65" t="s">
        <v>8</v>
      </c>
      <c r="F15" s="25" t="s">
        <v>44</v>
      </c>
      <c r="G15" s="8">
        <v>250000</v>
      </c>
      <c r="H15" s="8">
        <v>250000</v>
      </c>
      <c r="I15" s="8">
        <v>250000</v>
      </c>
      <c r="J15" s="8">
        <v>250000</v>
      </c>
      <c r="K15" s="8">
        <v>250000</v>
      </c>
      <c r="L15" s="8">
        <v>250000</v>
      </c>
      <c r="M15" s="24">
        <f t="shared" si="0"/>
        <v>1500000</v>
      </c>
      <c r="N15" s="100">
        <v>1</v>
      </c>
      <c r="O15" s="46">
        <f>M16/$P$3</f>
        <v>70000</v>
      </c>
      <c r="P15" s="46">
        <f>M15/N15*12/$P$3</f>
        <v>3000000</v>
      </c>
      <c r="Q15" s="46">
        <f>M17/N15*12/$P$3</f>
        <v>3840000</v>
      </c>
    </row>
    <row r="16" spans="1:17" ht="22.5" customHeight="1">
      <c r="A16" s="96"/>
      <c r="B16" s="74"/>
      <c r="C16" s="66"/>
      <c r="D16" s="98"/>
      <c r="E16" s="66"/>
      <c r="F16" s="26" t="s">
        <v>35</v>
      </c>
      <c r="G16" s="8">
        <v>70000</v>
      </c>
      <c r="H16" s="8">
        <v>70000</v>
      </c>
      <c r="I16" s="8">
        <v>70000</v>
      </c>
      <c r="J16" s="8">
        <v>70000</v>
      </c>
      <c r="K16" s="8">
        <v>70000</v>
      </c>
      <c r="L16" s="8">
        <v>70000</v>
      </c>
      <c r="M16" s="24">
        <f t="shared" si="0"/>
        <v>420000</v>
      </c>
      <c r="N16" s="101"/>
      <c r="O16" s="41"/>
      <c r="P16" s="41"/>
      <c r="Q16" s="41"/>
    </row>
    <row r="17" spans="1:17" ht="22.5" customHeight="1">
      <c r="A17" s="96"/>
      <c r="B17" s="74"/>
      <c r="C17" s="67"/>
      <c r="D17" s="99"/>
      <c r="E17" s="67"/>
      <c r="F17" s="26" t="s">
        <v>3</v>
      </c>
      <c r="G17" s="24">
        <f aca="true" t="shared" si="2" ref="G17:L17">G15+G16</f>
        <v>320000</v>
      </c>
      <c r="H17" s="24">
        <f t="shared" si="2"/>
        <v>320000</v>
      </c>
      <c r="I17" s="24">
        <f t="shared" si="2"/>
        <v>320000</v>
      </c>
      <c r="J17" s="24">
        <f t="shared" si="2"/>
        <v>320000</v>
      </c>
      <c r="K17" s="24">
        <f t="shared" si="2"/>
        <v>320000</v>
      </c>
      <c r="L17" s="24">
        <f t="shared" si="2"/>
        <v>320000</v>
      </c>
      <c r="M17" s="24">
        <f t="shared" si="0"/>
        <v>1920000</v>
      </c>
      <c r="N17" s="102"/>
      <c r="O17" s="42"/>
      <c r="P17" s="42"/>
      <c r="Q17" s="42"/>
    </row>
    <row r="18" spans="1:17" ht="22.5" customHeight="1">
      <c r="A18" s="96">
        <v>3</v>
      </c>
      <c r="B18" s="74"/>
      <c r="C18" s="65" t="s">
        <v>14</v>
      </c>
      <c r="D18" s="97" t="s">
        <v>10</v>
      </c>
      <c r="E18" s="65" t="s">
        <v>8</v>
      </c>
      <c r="F18" s="25" t="s">
        <v>44</v>
      </c>
      <c r="G18" s="8">
        <v>320000</v>
      </c>
      <c r="H18" s="8">
        <v>320000</v>
      </c>
      <c r="I18" s="8">
        <v>320000</v>
      </c>
      <c r="J18" s="8">
        <v>320000</v>
      </c>
      <c r="K18" s="8">
        <v>320000</v>
      </c>
      <c r="L18" s="8">
        <v>320000</v>
      </c>
      <c r="M18" s="24">
        <f t="shared" si="0"/>
        <v>1920000</v>
      </c>
      <c r="N18" s="100">
        <v>1</v>
      </c>
      <c r="O18" s="46">
        <f>M19/$P$3</f>
        <v>50000</v>
      </c>
      <c r="P18" s="46">
        <f>M18/N18*12/$P$3</f>
        <v>3840000</v>
      </c>
      <c r="Q18" s="92">
        <f>M20/N18*12/$P$3</f>
        <v>4440000</v>
      </c>
    </row>
    <row r="19" spans="1:17" ht="22.5" customHeight="1">
      <c r="A19" s="96"/>
      <c r="B19" s="74"/>
      <c r="C19" s="66"/>
      <c r="D19" s="98"/>
      <c r="E19" s="66"/>
      <c r="F19" s="26" t="s">
        <v>35</v>
      </c>
      <c r="G19" s="8">
        <v>50000</v>
      </c>
      <c r="H19" s="8">
        <v>50000</v>
      </c>
      <c r="I19" s="8">
        <v>50000</v>
      </c>
      <c r="J19" s="8">
        <v>50000</v>
      </c>
      <c r="K19" s="8">
        <v>50000</v>
      </c>
      <c r="L19" s="8">
        <v>50000</v>
      </c>
      <c r="M19" s="24">
        <f t="shared" si="0"/>
        <v>300000</v>
      </c>
      <c r="N19" s="101"/>
      <c r="O19" s="41"/>
      <c r="P19" s="41"/>
      <c r="Q19" s="93"/>
    </row>
    <row r="20" spans="1:17" ht="22.5" customHeight="1">
      <c r="A20" s="96"/>
      <c r="B20" s="74"/>
      <c r="C20" s="67"/>
      <c r="D20" s="99"/>
      <c r="E20" s="67"/>
      <c r="F20" s="26" t="s">
        <v>3</v>
      </c>
      <c r="G20" s="24">
        <f aca="true" t="shared" si="3" ref="G20:L20">G18+G19</f>
        <v>370000</v>
      </c>
      <c r="H20" s="24">
        <f t="shared" si="3"/>
        <v>370000</v>
      </c>
      <c r="I20" s="24">
        <f t="shared" si="3"/>
        <v>370000</v>
      </c>
      <c r="J20" s="24">
        <f t="shared" si="3"/>
        <v>370000</v>
      </c>
      <c r="K20" s="24">
        <f t="shared" si="3"/>
        <v>370000</v>
      </c>
      <c r="L20" s="24">
        <f t="shared" si="3"/>
        <v>370000</v>
      </c>
      <c r="M20" s="24">
        <f t="shared" si="0"/>
        <v>2220000</v>
      </c>
      <c r="N20" s="102"/>
      <c r="O20" s="42"/>
      <c r="P20" s="42"/>
      <c r="Q20" s="94"/>
    </row>
    <row r="21" spans="1:17" ht="22.5" customHeight="1">
      <c r="A21" s="96">
        <v>4</v>
      </c>
      <c r="B21" s="74"/>
      <c r="C21" s="65" t="s">
        <v>23</v>
      </c>
      <c r="D21" s="97" t="s">
        <v>11</v>
      </c>
      <c r="E21" s="65" t="s">
        <v>8</v>
      </c>
      <c r="F21" s="25" t="s">
        <v>44</v>
      </c>
      <c r="G21" s="9">
        <v>280000</v>
      </c>
      <c r="H21" s="9">
        <v>280000</v>
      </c>
      <c r="I21" s="9">
        <v>280000</v>
      </c>
      <c r="J21" s="9">
        <v>280000</v>
      </c>
      <c r="K21" s="9">
        <v>280000</v>
      </c>
      <c r="L21" s="9">
        <v>280000</v>
      </c>
      <c r="M21" s="24">
        <f t="shared" si="0"/>
        <v>1680000</v>
      </c>
      <c r="N21" s="70">
        <v>1</v>
      </c>
      <c r="O21" s="92">
        <f>M22/$P$3</f>
        <v>80000</v>
      </c>
      <c r="P21" s="46">
        <f>M21/N21*12/$P$3</f>
        <v>3360000</v>
      </c>
      <c r="Q21" s="46">
        <f>M23/N21*12/$P$3</f>
        <v>4320000</v>
      </c>
    </row>
    <row r="22" spans="1:17" ht="22.5" customHeight="1">
      <c r="A22" s="96"/>
      <c r="B22" s="74"/>
      <c r="C22" s="66"/>
      <c r="D22" s="98"/>
      <c r="E22" s="66"/>
      <c r="F22" s="26" t="s">
        <v>46</v>
      </c>
      <c r="G22" s="9"/>
      <c r="H22" s="9"/>
      <c r="I22" s="9">
        <v>240000</v>
      </c>
      <c r="J22" s="9"/>
      <c r="K22" s="9"/>
      <c r="L22" s="9">
        <v>240000</v>
      </c>
      <c r="M22" s="24">
        <f t="shared" si="0"/>
        <v>480000</v>
      </c>
      <c r="N22" s="68"/>
      <c r="O22" s="93"/>
      <c r="P22" s="41"/>
      <c r="Q22" s="41"/>
    </row>
    <row r="23" spans="1:17" ht="22.5" customHeight="1">
      <c r="A23" s="96"/>
      <c r="B23" s="74"/>
      <c r="C23" s="66"/>
      <c r="D23" s="98"/>
      <c r="E23" s="66"/>
      <c r="F23" s="26" t="s">
        <v>3</v>
      </c>
      <c r="G23" s="24">
        <f aca="true" t="shared" si="4" ref="G23:L23">G21+G22</f>
        <v>280000</v>
      </c>
      <c r="H23" s="24">
        <f t="shared" si="4"/>
        <v>280000</v>
      </c>
      <c r="I23" s="24">
        <f t="shared" si="4"/>
        <v>520000</v>
      </c>
      <c r="J23" s="24">
        <f t="shared" si="4"/>
        <v>280000</v>
      </c>
      <c r="K23" s="24">
        <f t="shared" si="4"/>
        <v>280000</v>
      </c>
      <c r="L23" s="24">
        <f t="shared" si="4"/>
        <v>520000</v>
      </c>
      <c r="M23" s="24">
        <f t="shared" si="0"/>
        <v>2160000</v>
      </c>
      <c r="N23" s="68"/>
      <c r="O23" s="94"/>
      <c r="P23" s="42"/>
      <c r="Q23" s="42"/>
    </row>
    <row r="24" spans="1:17" ht="22.5" customHeight="1">
      <c r="A24" s="96">
        <v>5</v>
      </c>
      <c r="B24" s="74"/>
      <c r="C24" s="65"/>
      <c r="D24" s="105"/>
      <c r="E24" s="65" t="s">
        <v>8</v>
      </c>
      <c r="F24" s="25" t="s">
        <v>44</v>
      </c>
      <c r="G24" s="9"/>
      <c r="H24" s="9"/>
      <c r="I24" s="9"/>
      <c r="J24" s="9"/>
      <c r="K24" s="9"/>
      <c r="L24" s="9"/>
      <c r="M24" s="24">
        <f>SUM(G24:L24)</f>
        <v>0</v>
      </c>
      <c r="N24" s="70"/>
      <c r="O24" s="46">
        <f>M25/$P$3</f>
        <v>0</v>
      </c>
      <c r="P24" s="46" t="e">
        <f>M24/N24*12/$P$3</f>
        <v>#DIV/0!</v>
      </c>
      <c r="Q24" s="46" t="e">
        <f>M26/N24*12/$P$3</f>
        <v>#DIV/0!</v>
      </c>
    </row>
    <row r="25" spans="1:17" ht="22.5" customHeight="1">
      <c r="A25" s="96"/>
      <c r="B25" s="74"/>
      <c r="C25" s="66"/>
      <c r="D25" s="106"/>
      <c r="E25" s="66"/>
      <c r="F25" s="26" t="s">
        <v>35</v>
      </c>
      <c r="G25" s="9"/>
      <c r="H25" s="9"/>
      <c r="I25" s="9"/>
      <c r="J25" s="9"/>
      <c r="K25" s="9"/>
      <c r="L25" s="9"/>
      <c r="M25" s="24">
        <f>SUM(G25:L25)</f>
        <v>0</v>
      </c>
      <c r="N25" s="68"/>
      <c r="O25" s="41"/>
      <c r="P25" s="41"/>
      <c r="Q25" s="41"/>
    </row>
    <row r="26" spans="1:17" ht="22.5" customHeight="1">
      <c r="A26" s="96"/>
      <c r="B26" s="74"/>
      <c r="C26" s="66"/>
      <c r="D26" s="106"/>
      <c r="E26" s="66"/>
      <c r="F26" s="26" t="s">
        <v>3</v>
      </c>
      <c r="G26" s="24">
        <f aca="true" t="shared" si="5" ref="G26:L26">G24+G25</f>
        <v>0</v>
      </c>
      <c r="H26" s="24">
        <f t="shared" si="5"/>
        <v>0</v>
      </c>
      <c r="I26" s="24">
        <f t="shared" si="5"/>
        <v>0</v>
      </c>
      <c r="J26" s="24">
        <f t="shared" si="5"/>
        <v>0</v>
      </c>
      <c r="K26" s="24">
        <f t="shared" si="5"/>
        <v>0</v>
      </c>
      <c r="L26" s="24">
        <f t="shared" si="5"/>
        <v>0</v>
      </c>
      <c r="M26" s="24">
        <f>SUM(G26:L26)</f>
        <v>0</v>
      </c>
      <c r="N26" s="68"/>
      <c r="O26" s="42"/>
      <c r="P26" s="42"/>
      <c r="Q26" s="42"/>
    </row>
    <row r="27" spans="1:17" ht="22.5" customHeight="1">
      <c r="A27" s="96" t="s">
        <v>47</v>
      </c>
      <c r="B27" s="74"/>
      <c r="C27" s="71" t="s">
        <v>48</v>
      </c>
      <c r="D27" s="72"/>
      <c r="E27" s="73"/>
      <c r="F27" s="25" t="s">
        <v>44</v>
      </c>
      <c r="G27" s="27"/>
      <c r="H27" s="27"/>
      <c r="I27" s="27"/>
      <c r="J27" s="27"/>
      <c r="K27" s="27"/>
      <c r="L27" s="27"/>
      <c r="M27" s="33"/>
      <c r="N27" s="70">
        <v>0</v>
      </c>
      <c r="O27" s="47"/>
      <c r="P27" s="47"/>
      <c r="Q27" s="47"/>
    </row>
    <row r="28" spans="1:17" ht="22.5" customHeight="1">
      <c r="A28" s="96"/>
      <c r="B28" s="74"/>
      <c r="C28" s="74"/>
      <c r="D28" s="75"/>
      <c r="E28" s="76"/>
      <c r="F28" s="26" t="s">
        <v>35</v>
      </c>
      <c r="G28" s="27"/>
      <c r="H28" s="27"/>
      <c r="I28" s="27"/>
      <c r="J28" s="27"/>
      <c r="K28" s="27"/>
      <c r="L28" s="27"/>
      <c r="M28" s="34"/>
      <c r="N28" s="68"/>
      <c r="O28" s="48"/>
      <c r="P28" s="48"/>
      <c r="Q28" s="48"/>
    </row>
    <row r="29" spans="1:17" ht="22.5" customHeight="1" thickBot="1">
      <c r="A29" s="96"/>
      <c r="B29" s="77"/>
      <c r="C29" s="77"/>
      <c r="D29" s="78"/>
      <c r="E29" s="79"/>
      <c r="F29" s="26" t="s">
        <v>3</v>
      </c>
      <c r="G29" s="27"/>
      <c r="H29" s="27"/>
      <c r="I29" s="27"/>
      <c r="J29" s="27"/>
      <c r="K29" s="27"/>
      <c r="L29" s="27"/>
      <c r="M29" s="34"/>
      <c r="N29" s="68"/>
      <c r="O29" s="48"/>
      <c r="P29" s="49"/>
      <c r="Q29" s="49"/>
    </row>
    <row r="30" spans="1:17" ht="22.5" customHeight="1" thickBot="1">
      <c r="A30" s="59" t="s">
        <v>22</v>
      </c>
      <c r="B30" s="60"/>
      <c r="C30" s="60"/>
      <c r="D30" s="60"/>
      <c r="E30" s="60"/>
      <c r="F30" s="35" t="s">
        <v>44</v>
      </c>
      <c r="G30" s="28"/>
      <c r="H30" s="28"/>
      <c r="I30" s="28"/>
      <c r="J30" s="28"/>
      <c r="K30" s="28"/>
      <c r="L30" s="28"/>
      <c r="M30" s="10">
        <f>M12+M15+M18+M21+M24</f>
        <v>6600000</v>
      </c>
      <c r="N30" s="85">
        <f>SUM(N12:N29)</f>
        <v>4</v>
      </c>
      <c r="O30" s="80"/>
      <c r="P30" s="43"/>
      <c r="Q30" s="43"/>
    </row>
    <row r="31" spans="1:17" ht="22.5" customHeight="1" thickBot="1">
      <c r="A31" s="61"/>
      <c r="B31" s="62"/>
      <c r="C31" s="62"/>
      <c r="D31" s="62"/>
      <c r="E31" s="62"/>
      <c r="F31" s="31" t="s">
        <v>46</v>
      </c>
      <c r="G31" s="28"/>
      <c r="H31" s="28"/>
      <c r="I31" s="28"/>
      <c r="J31" s="28"/>
      <c r="K31" s="28"/>
      <c r="L31" s="29"/>
      <c r="M31" s="23">
        <f>M13+M16+M19+M22+M25</f>
        <v>1680000</v>
      </c>
      <c r="N31" s="86"/>
      <c r="O31" s="81"/>
      <c r="P31" s="44"/>
      <c r="Q31" s="44"/>
    </row>
    <row r="32" spans="1:17" ht="22.5" customHeight="1" thickBot="1">
      <c r="A32" s="63"/>
      <c r="B32" s="64"/>
      <c r="C32" s="64"/>
      <c r="D32" s="64"/>
      <c r="E32" s="64"/>
      <c r="F32" s="31" t="s">
        <v>3</v>
      </c>
      <c r="G32" s="28"/>
      <c r="H32" s="28"/>
      <c r="I32" s="28"/>
      <c r="J32" s="28"/>
      <c r="K32" s="28"/>
      <c r="L32" s="28"/>
      <c r="M32" s="11">
        <f>M14+M17+M20+M23+M26</f>
        <v>8280000</v>
      </c>
      <c r="N32" s="87"/>
      <c r="O32" s="82"/>
      <c r="P32" s="45"/>
      <c r="Q32" s="45"/>
    </row>
    <row r="33" spans="1:17" ht="22.5" customHeight="1">
      <c r="A33" s="65">
        <v>6</v>
      </c>
      <c r="B33" s="103" t="s">
        <v>42</v>
      </c>
      <c r="C33" s="65" t="s">
        <v>12</v>
      </c>
      <c r="D33" s="97" t="s">
        <v>24</v>
      </c>
      <c r="E33" s="65" t="s">
        <v>8</v>
      </c>
      <c r="F33" s="25" t="s">
        <v>44</v>
      </c>
      <c r="G33" s="3">
        <v>180000</v>
      </c>
      <c r="H33" s="3">
        <v>180000</v>
      </c>
      <c r="I33" s="3">
        <v>180000</v>
      </c>
      <c r="J33" s="3">
        <v>180000</v>
      </c>
      <c r="K33" s="3">
        <v>180000</v>
      </c>
      <c r="L33" s="3">
        <v>180000</v>
      </c>
      <c r="M33" s="30">
        <f aca="true" t="shared" si="6" ref="M33:M53">SUM(G33:L33)</f>
        <v>1080000</v>
      </c>
      <c r="N33" s="68">
        <v>1</v>
      </c>
      <c r="O33" s="48"/>
      <c r="P33" s="41">
        <f>M33/N33*12/$P$3</f>
        <v>2160000</v>
      </c>
      <c r="Q33" s="41">
        <f>M35/N33*12/$P$3</f>
        <v>2760000</v>
      </c>
    </row>
    <row r="34" spans="1:17" ht="22.5" customHeight="1">
      <c r="A34" s="66"/>
      <c r="B34" s="115"/>
      <c r="C34" s="66"/>
      <c r="D34" s="98"/>
      <c r="E34" s="66"/>
      <c r="F34" s="26" t="s">
        <v>35</v>
      </c>
      <c r="G34" s="3">
        <v>50000</v>
      </c>
      <c r="H34" s="3">
        <v>50000</v>
      </c>
      <c r="I34" s="3">
        <v>50000</v>
      </c>
      <c r="J34" s="3">
        <v>50000</v>
      </c>
      <c r="K34" s="3">
        <v>50000</v>
      </c>
      <c r="L34" s="3">
        <v>50000</v>
      </c>
      <c r="M34" s="30">
        <f t="shared" si="6"/>
        <v>300000</v>
      </c>
      <c r="N34" s="68"/>
      <c r="O34" s="48"/>
      <c r="P34" s="41"/>
      <c r="Q34" s="41"/>
    </row>
    <row r="35" spans="1:17" ht="22.5" customHeight="1">
      <c r="A35" s="67"/>
      <c r="B35" s="115"/>
      <c r="C35" s="67"/>
      <c r="D35" s="99"/>
      <c r="E35" s="67"/>
      <c r="F35" s="26" t="s">
        <v>3</v>
      </c>
      <c r="G35" s="30">
        <f aca="true" t="shared" si="7" ref="G35:L35">G33+G34</f>
        <v>230000</v>
      </c>
      <c r="H35" s="30">
        <f t="shared" si="7"/>
        <v>230000</v>
      </c>
      <c r="I35" s="30">
        <f t="shared" si="7"/>
        <v>230000</v>
      </c>
      <c r="J35" s="30">
        <f t="shared" si="7"/>
        <v>230000</v>
      </c>
      <c r="K35" s="30">
        <f t="shared" si="7"/>
        <v>230000</v>
      </c>
      <c r="L35" s="30">
        <f t="shared" si="7"/>
        <v>230000</v>
      </c>
      <c r="M35" s="30">
        <f t="shared" si="6"/>
        <v>1380000</v>
      </c>
      <c r="N35" s="69"/>
      <c r="O35" s="49"/>
      <c r="P35" s="42"/>
      <c r="Q35" s="42"/>
    </row>
    <row r="36" spans="1:17" ht="22.5" customHeight="1">
      <c r="A36" s="65">
        <v>7</v>
      </c>
      <c r="B36" s="115"/>
      <c r="C36" s="65" t="s">
        <v>14</v>
      </c>
      <c r="D36" s="97" t="s">
        <v>25</v>
      </c>
      <c r="E36" s="65" t="s">
        <v>8</v>
      </c>
      <c r="F36" s="25" t="s">
        <v>44</v>
      </c>
      <c r="G36" s="3">
        <v>200000</v>
      </c>
      <c r="H36" s="3">
        <v>200000</v>
      </c>
      <c r="I36" s="3">
        <v>200000</v>
      </c>
      <c r="J36" s="3">
        <v>200000</v>
      </c>
      <c r="K36" s="3">
        <v>200000</v>
      </c>
      <c r="L36" s="3">
        <v>200000</v>
      </c>
      <c r="M36" s="30">
        <f t="shared" si="6"/>
        <v>1200000</v>
      </c>
      <c r="N36" s="70">
        <v>1</v>
      </c>
      <c r="O36" s="47"/>
      <c r="P36" s="41">
        <f>M36/N36*12/$P$3</f>
        <v>2400000</v>
      </c>
      <c r="Q36" s="41">
        <f>M38/N36*12/$P$3</f>
        <v>3000000</v>
      </c>
    </row>
    <row r="37" spans="1:17" ht="22.5" customHeight="1">
      <c r="A37" s="66"/>
      <c r="B37" s="115"/>
      <c r="C37" s="66"/>
      <c r="D37" s="98"/>
      <c r="E37" s="66"/>
      <c r="F37" s="26" t="s">
        <v>35</v>
      </c>
      <c r="G37" s="3"/>
      <c r="H37" s="3"/>
      <c r="I37" s="3">
        <v>150000</v>
      </c>
      <c r="J37" s="3">
        <v>0</v>
      </c>
      <c r="K37" s="3">
        <v>0</v>
      </c>
      <c r="L37" s="3">
        <v>150000</v>
      </c>
      <c r="M37" s="30">
        <f t="shared" si="6"/>
        <v>300000</v>
      </c>
      <c r="N37" s="68"/>
      <c r="O37" s="48"/>
      <c r="P37" s="41"/>
      <c r="Q37" s="41"/>
    </row>
    <row r="38" spans="1:17" ht="22.5" customHeight="1">
      <c r="A38" s="67"/>
      <c r="B38" s="115"/>
      <c r="C38" s="67"/>
      <c r="D38" s="99"/>
      <c r="E38" s="67"/>
      <c r="F38" s="26" t="s">
        <v>3</v>
      </c>
      <c r="G38" s="30">
        <f aca="true" t="shared" si="8" ref="G38:L38">G36+G37</f>
        <v>200000</v>
      </c>
      <c r="H38" s="30">
        <f t="shared" si="8"/>
        <v>200000</v>
      </c>
      <c r="I38" s="30">
        <f t="shared" si="8"/>
        <v>350000</v>
      </c>
      <c r="J38" s="30">
        <f t="shared" si="8"/>
        <v>200000</v>
      </c>
      <c r="K38" s="30">
        <f t="shared" si="8"/>
        <v>200000</v>
      </c>
      <c r="L38" s="30">
        <f t="shared" si="8"/>
        <v>350000</v>
      </c>
      <c r="M38" s="30">
        <f t="shared" si="6"/>
        <v>1500000</v>
      </c>
      <c r="N38" s="68"/>
      <c r="O38" s="48"/>
      <c r="P38" s="42"/>
      <c r="Q38" s="42"/>
    </row>
    <row r="39" spans="1:17" ht="22.5" customHeight="1">
      <c r="A39" s="65">
        <v>8</v>
      </c>
      <c r="B39" s="115"/>
      <c r="C39" s="65"/>
      <c r="D39" s="97"/>
      <c r="E39" s="65" t="s">
        <v>8</v>
      </c>
      <c r="F39" s="25" t="s">
        <v>44</v>
      </c>
      <c r="G39" s="3"/>
      <c r="H39" s="3"/>
      <c r="I39" s="3"/>
      <c r="J39" s="3"/>
      <c r="K39" s="3"/>
      <c r="L39" s="3"/>
      <c r="M39" s="30">
        <f>SUM(G39:L39)</f>
        <v>0</v>
      </c>
      <c r="N39" s="70"/>
      <c r="O39" s="47"/>
      <c r="P39" s="41" t="e">
        <f>M39/N39*12/$P$3</f>
        <v>#DIV/0!</v>
      </c>
      <c r="Q39" s="41" t="e">
        <f>M41/N39*12/$P$3</f>
        <v>#DIV/0!</v>
      </c>
    </row>
    <row r="40" spans="1:17" ht="22.5" customHeight="1">
      <c r="A40" s="66"/>
      <c r="B40" s="115"/>
      <c r="C40" s="66"/>
      <c r="D40" s="98"/>
      <c r="E40" s="66"/>
      <c r="F40" s="26" t="s">
        <v>35</v>
      </c>
      <c r="G40" s="3"/>
      <c r="H40" s="3"/>
      <c r="I40" s="3"/>
      <c r="J40" s="3"/>
      <c r="K40" s="3"/>
      <c r="L40" s="3"/>
      <c r="M40" s="30">
        <f>SUM(G40:L40)</f>
        <v>0</v>
      </c>
      <c r="N40" s="68"/>
      <c r="O40" s="48"/>
      <c r="P40" s="41"/>
      <c r="Q40" s="41"/>
    </row>
    <row r="41" spans="1:17" ht="22.5" customHeight="1">
      <c r="A41" s="67"/>
      <c r="B41" s="115"/>
      <c r="C41" s="67"/>
      <c r="D41" s="99"/>
      <c r="E41" s="67"/>
      <c r="F41" s="26" t="s">
        <v>3</v>
      </c>
      <c r="G41" s="30">
        <f aca="true" t="shared" si="9" ref="G41:L41">G39+G40</f>
        <v>0</v>
      </c>
      <c r="H41" s="30">
        <f t="shared" si="9"/>
        <v>0</v>
      </c>
      <c r="I41" s="30">
        <f t="shared" si="9"/>
        <v>0</v>
      </c>
      <c r="J41" s="30">
        <f t="shared" si="9"/>
        <v>0</v>
      </c>
      <c r="K41" s="30">
        <f t="shared" si="9"/>
        <v>0</v>
      </c>
      <c r="L41" s="30">
        <f t="shared" si="9"/>
        <v>0</v>
      </c>
      <c r="M41" s="30">
        <f>SUM(G41:L41)</f>
        <v>0</v>
      </c>
      <c r="N41" s="68"/>
      <c r="O41" s="48"/>
      <c r="P41" s="42"/>
      <c r="Q41" s="42"/>
    </row>
    <row r="42" spans="1:17" ht="22.5" customHeight="1">
      <c r="A42" s="65" t="s">
        <v>47</v>
      </c>
      <c r="B42" s="115"/>
      <c r="C42" s="71" t="s">
        <v>48</v>
      </c>
      <c r="D42" s="72"/>
      <c r="E42" s="73"/>
      <c r="F42" s="25" t="s">
        <v>44</v>
      </c>
      <c r="G42" s="27"/>
      <c r="H42" s="27"/>
      <c r="I42" s="27"/>
      <c r="J42" s="27"/>
      <c r="K42" s="27"/>
      <c r="L42" s="27"/>
      <c r="M42" s="33"/>
      <c r="N42" s="70">
        <v>3</v>
      </c>
      <c r="O42" s="47"/>
      <c r="P42" s="47"/>
      <c r="Q42" s="47"/>
    </row>
    <row r="43" spans="1:17" ht="22.5" customHeight="1">
      <c r="A43" s="66"/>
      <c r="B43" s="115"/>
      <c r="C43" s="74"/>
      <c r="D43" s="75"/>
      <c r="E43" s="76"/>
      <c r="F43" s="26" t="s">
        <v>35</v>
      </c>
      <c r="G43" s="27"/>
      <c r="H43" s="27"/>
      <c r="I43" s="27"/>
      <c r="J43" s="27"/>
      <c r="K43" s="27"/>
      <c r="L43" s="27"/>
      <c r="M43" s="34"/>
      <c r="N43" s="68"/>
      <c r="O43" s="48"/>
      <c r="P43" s="48"/>
      <c r="Q43" s="48"/>
    </row>
    <row r="44" spans="1:17" ht="22.5" customHeight="1" thickBot="1">
      <c r="A44" s="67"/>
      <c r="B44" s="104"/>
      <c r="C44" s="77"/>
      <c r="D44" s="78"/>
      <c r="E44" s="79"/>
      <c r="F44" s="26" t="s">
        <v>3</v>
      </c>
      <c r="G44" s="27"/>
      <c r="H44" s="27"/>
      <c r="I44" s="27"/>
      <c r="J44" s="27"/>
      <c r="K44" s="27"/>
      <c r="L44" s="27"/>
      <c r="M44" s="34"/>
      <c r="N44" s="68"/>
      <c r="O44" s="48"/>
      <c r="P44" s="49"/>
      <c r="Q44" s="49"/>
    </row>
    <row r="45" spans="1:17" ht="22.5" customHeight="1" thickBot="1">
      <c r="A45" s="59" t="s">
        <v>22</v>
      </c>
      <c r="B45" s="60"/>
      <c r="C45" s="60"/>
      <c r="D45" s="60"/>
      <c r="E45" s="60"/>
      <c r="F45" s="35" t="s">
        <v>44</v>
      </c>
      <c r="G45" s="28"/>
      <c r="H45" s="28"/>
      <c r="I45" s="28"/>
      <c r="J45" s="28"/>
      <c r="K45" s="28"/>
      <c r="L45" s="28"/>
      <c r="M45" s="12">
        <f>M33+M36+M39</f>
        <v>2280000</v>
      </c>
      <c r="N45" s="85">
        <f>SUM(N33:N44)</f>
        <v>5</v>
      </c>
      <c r="O45" s="80"/>
      <c r="P45" s="43"/>
      <c r="Q45" s="43"/>
    </row>
    <row r="46" spans="1:17" ht="22.5" customHeight="1" thickBot="1">
      <c r="A46" s="61"/>
      <c r="B46" s="62"/>
      <c r="C46" s="62"/>
      <c r="D46" s="62"/>
      <c r="E46" s="62"/>
      <c r="F46" s="31" t="s">
        <v>46</v>
      </c>
      <c r="G46" s="28"/>
      <c r="H46" s="28"/>
      <c r="I46" s="28"/>
      <c r="J46" s="28"/>
      <c r="K46" s="28"/>
      <c r="L46" s="29"/>
      <c r="M46" s="23">
        <f>M34+M37+M40</f>
        <v>600000</v>
      </c>
      <c r="N46" s="86"/>
      <c r="O46" s="81"/>
      <c r="P46" s="44"/>
      <c r="Q46" s="44"/>
    </row>
    <row r="47" spans="1:17" ht="22.5" customHeight="1" thickBot="1">
      <c r="A47" s="63"/>
      <c r="B47" s="64"/>
      <c r="C47" s="64"/>
      <c r="D47" s="64"/>
      <c r="E47" s="64"/>
      <c r="F47" s="31" t="s">
        <v>3</v>
      </c>
      <c r="G47" s="28"/>
      <c r="H47" s="28"/>
      <c r="I47" s="28"/>
      <c r="J47" s="28"/>
      <c r="K47" s="28"/>
      <c r="L47" s="28"/>
      <c r="M47" s="13">
        <f>M35+M38+M4+M41</f>
        <v>2880000</v>
      </c>
      <c r="N47" s="87"/>
      <c r="O47" s="82"/>
      <c r="P47" s="45"/>
      <c r="Q47" s="45"/>
    </row>
    <row r="48" spans="1:17" ht="22.5" customHeight="1">
      <c r="A48" s="65">
        <v>9</v>
      </c>
      <c r="B48" s="103" t="s">
        <v>43</v>
      </c>
      <c r="C48" s="65" t="s">
        <v>27</v>
      </c>
      <c r="D48" s="65" t="s">
        <v>29</v>
      </c>
      <c r="E48" s="65" t="s">
        <v>30</v>
      </c>
      <c r="F48" s="25" t="s">
        <v>44</v>
      </c>
      <c r="G48" s="3">
        <v>300000</v>
      </c>
      <c r="H48" s="3">
        <v>300000</v>
      </c>
      <c r="I48" s="3">
        <v>300000</v>
      </c>
      <c r="J48" s="3">
        <v>300000</v>
      </c>
      <c r="K48" s="3">
        <v>300000</v>
      </c>
      <c r="L48" s="3">
        <v>300000</v>
      </c>
      <c r="M48" s="30">
        <f t="shared" si="6"/>
        <v>1800000</v>
      </c>
      <c r="N48" s="68">
        <v>1</v>
      </c>
      <c r="O48" s="47"/>
      <c r="P48" s="46">
        <f>M48/N48*12/$P$3</f>
        <v>3600000</v>
      </c>
      <c r="Q48" s="46">
        <f>M50/N48*12/$P$3</f>
        <v>3960000</v>
      </c>
    </row>
    <row r="49" spans="1:17" ht="22.5" customHeight="1">
      <c r="A49" s="66"/>
      <c r="B49" s="115"/>
      <c r="C49" s="66"/>
      <c r="D49" s="66"/>
      <c r="E49" s="66"/>
      <c r="F49" s="26" t="s">
        <v>35</v>
      </c>
      <c r="G49" s="3">
        <v>30000</v>
      </c>
      <c r="H49" s="3">
        <v>30000</v>
      </c>
      <c r="I49" s="3">
        <v>30000</v>
      </c>
      <c r="J49" s="3">
        <v>30000</v>
      </c>
      <c r="K49" s="3">
        <v>30000</v>
      </c>
      <c r="L49" s="3">
        <v>30000</v>
      </c>
      <c r="M49" s="30">
        <f t="shared" si="6"/>
        <v>180000</v>
      </c>
      <c r="N49" s="68"/>
      <c r="O49" s="48"/>
      <c r="P49" s="41"/>
      <c r="Q49" s="41"/>
    </row>
    <row r="50" spans="1:17" ht="22.5" customHeight="1">
      <c r="A50" s="67"/>
      <c r="B50" s="115"/>
      <c r="C50" s="67"/>
      <c r="D50" s="67"/>
      <c r="E50" s="67"/>
      <c r="F50" s="26" t="s">
        <v>3</v>
      </c>
      <c r="G50" s="30">
        <f aca="true" t="shared" si="10" ref="G50:L50">G48+G49</f>
        <v>330000</v>
      </c>
      <c r="H50" s="30">
        <f t="shared" si="10"/>
        <v>330000</v>
      </c>
      <c r="I50" s="30">
        <f t="shared" si="10"/>
        <v>330000</v>
      </c>
      <c r="J50" s="30">
        <f t="shared" si="10"/>
        <v>330000</v>
      </c>
      <c r="K50" s="30">
        <f t="shared" si="10"/>
        <v>330000</v>
      </c>
      <c r="L50" s="30">
        <f t="shared" si="10"/>
        <v>330000</v>
      </c>
      <c r="M50" s="30">
        <f t="shared" si="6"/>
        <v>1980000</v>
      </c>
      <c r="N50" s="69"/>
      <c r="O50" s="49"/>
      <c r="P50" s="42"/>
      <c r="Q50" s="42"/>
    </row>
    <row r="51" spans="1:17" ht="22.5" customHeight="1">
      <c r="A51" s="65">
        <v>10</v>
      </c>
      <c r="B51" s="115"/>
      <c r="C51" s="65" t="s">
        <v>28</v>
      </c>
      <c r="D51" s="65" t="s">
        <v>45</v>
      </c>
      <c r="E51" s="83" t="s">
        <v>30</v>
      </c>
      <c r="F51" s="25" t="s">
        <v>44</v>
      </c>
      <c r="G51" s="3">
        <v>130000</v>
      </c>
      <c r="H51" s="3">
        <v>130000</v>
      </c>
      <c r="I51" s="3">
        <v>130000</v>
      </c>
      <c r="J51" s="3">
        <v>130000</v>
      </c>
      <c r="K51" s="3">
        <v>130000</v>
      </c>
      <c r="L51" s="3">
        <v>130000</v>
      </c>
      <c r="M51" s="30">
        <f t="shared" si="6"/>
        <v>780000</v>
      </c>
      <c r="N51" s="70">
        <v>0.5</v>
      </c>
      <c r="O51" s="47"/>
      <c r="P51" s="46">
        <f>M51/N51*12/$P$3</f>
        <v>3120000</v>
      </c>
      <c r="Q51" s="46">
        <f>M53/N51*12/$P$3</f>
        <v>3720000</v>
      </c>
    </row>
    <row r="52" spans="1:17" ht="22.5" customHeight="1">
      <c r="A52" s="66"/>
      <c r="B52" s="115"/>
      <c r="C52" s="66"/>
      <c r="D52" s="66"/>
      <c r="E52" s="84"/>
      <c r="F52" s="26" t="s">
        <v>35</v>
      </c>
      <c r="G52" s="3">
        <v>25000</v>
      </c>
      <c r="H52" s="3">
        <v>25000</v>
      </c>
      <c r="I52" s="3">
        <v>25000</v>
      </c>
      <c r="J52" s="3">
        <v>25000</v>
      </c>
      <c r="K52" s="3">
        <v>25000</v>
      </c>
      <c r="L52" s="3">
        <v>25000</v>
      </c>
      <c r="M52" s="30">
        <f t="shared" si="6"/>
        <v>150000</v>
      </c>
      <c r="N52" s="68"/>
      <c r="O52" s="48"/>
      <c r="P52" s="41"/>
      <c r="Q52" s="41"/>
    </row>
    <row r="53" spans="1:17" ht="22.5" customHeight="1">
      <c r="A53" s="66"/>
      <c r="B53" s="115"/>
      <c r="C53" s="66"/>
      <c r="D53" s="66"/>
      <c r="E53" s="66"/>
      <c r="F53" s="26" t="s">
        <v>3</v>
      </c>
      <c r="G53" s="30">
        <f aca="true" t="shared" si="11" ref="G53:L53">G51+G52</f>
        <v>155000</v>
      </c>
      <c r="H53" s="30">
        <f t="shared" si="11"/>
        <v>155000</v>
      </c>
      <c r="I53" s="30">
        <f t="shared" si="11"/>
        <v>155000</v>
      </c>
      <c r="J53" s="30">
        <f t="shared" si="11"/>
        <v>155000</v>
      </c>
      <c r="K53" s="30">
        <f t="shared" si="11"/>
        <v>155000</v>
      </c>
      <c r="L53" s="30">
        <f t="shared" si="11"/>
        <v>155000</v>
      </c>
      <c r="M53" s="30">
        <f t="shared" si="6"/>
        <v>930000</v>
      </c>
      <c r="N53" s="68"/>
      <c r="O53" s="48"/>
      <c r="P53" s="42"/>
      <c r="Q53" s="42"/>
    </row>
    <row r="54" spans="1:17" ht="22.5" customHeight="1">
      <c r="A54" s="65">
        <v>11</v>
      </c>
      <c r="B54" s="115"/>
      <c r="C54" s="65"/>
      <c r="D54" s="65"/>
      <c r="E54" s="83"/>
      <c r="F54" s="25" t="s">
        <v>44</v>
      </c>
      <c r="G54" s="3"/>
      <c r="H54" s="3"/>
      <c r="I54" s="3"/>
      <c r="J54" s="3"/>
      <c r="K54" s="3"/>
      <c r="L54" s="3"/>
      <c r="M54" s="30">
        <f>SUM(G54:L54)</f>
        <v>0</v>
      </c>
      <c r="N54" s="70"/>
      <c r="O54" s="47"/>
      <c r="P54" s="46" t="e">
        <f>M54/N54*12/$P$3</f>
        <v>#DIV/0!</v>
      </c>
      <c r="Q54" s="46" t="e">
        <f>M56/N54*12/$P$3</f>
        <v>#DIV/0!</v>
      </c>
    </row>
    <row r="55" spans="1:17" ht="22.5" customHeight="1">
      <c r="A55" s="66"/>
      <c r="B55" s="115"/>
      <c r="C55" s="66"/>
      <c r="D55" s="66"/>
      <c r="E55" s="84"/>
      <c r="F55" s="26" t="s">
        <v>35</v>
      </c>
      <c r="G55" s="3"/>
      <c r="H55" s="3"/>
      <c r="I55" s="3"/>
      <c r="J55" s="3"/>
      <c r="K55" s="3"/>
      <c r="L55" s="3"/>
      <c r="M55" s="30">
        <f>SUM(G55:L55)</f>
        <v>0</v>
      </c>
      <c r="N55" s="68"/>
      <c r="O55" s="48"/>
      <c r="P55" s="41"/>
      <c r="Q55" s="41"/>
    </row>
    <row r="56" spans="1:17" ht="22.5" customHeight="1">
      <c r="A56" s="66"/>
      <c r="B56" s="115"/>
      <c r="C56" s="66"/>
      <c r="D56" s="66"/>
      <c r="E56" s="66"/>
      <c r="F56" s="26" t="s">
        <v>3</v>
      </c>
      <c r="G56" s="30">
        <f aca="true" t="shared" si="12" ref="G56:L56">G54+G55</f>
        <v>0</v>
      </c>
      <c r="H56" s="30">
        <f t="shared" si="12"/>
        <v>0</v>
      </c>
      <c r="I56" s="30">
        <f t="shared" si="12"/>
        <v>0</v>
      </c>
      <c r="J56" s="30">
        <f t="shared" si="12"/>
        <v>0</v>
      </c>
      <c r="K56" s="30">
        <f t="shared" si="12"/>
        <v>0</v>
      </c>
      <c r="L56" s="30">
        <f t="shared" si="12"/>
        <v>0</v>
      </c>
      <c r="M56" s="30">
        <f>SUM(G56:L56)</f>
        <v>0</v>
      </c>
      <c r="N56" s="68"/>
      <c r="O56" s="48"/>
      <c r="P56" s="42"/>
      <c r="Q56" s="42"/>
    </row>
    <row r="57" spans="1:17" ht="22.5" customHeight="1">
      <c r="A57" s="65" t="s">
        <v>47</v>
      </c>
      <c r="B57" s="115"/>
      <c r="C57" s="71" t="s">
        <v>48</v>
      </c>
      <c r="D57" s="72"/>
      <c r="E57" s="73"/>
      <c r="F57" s="25" t="s">
        <v>44</v>
      </c>
      <c r="G57" s="27"/>
      <c r="H57" s="27"/>
      <c r="I57" s="27"/>
      <c r="J57" s="27"/>
      <c r="K57" s="27"/>
      <c r="L57" s="27"/>
      <c r="M57" s="33"/>
      <c r="N57" s="70">
        <v>6</v>
      </c>
      <c r="O57" s="47"/>
      <c r="P57" s="47"/>
      <c r="Q57" s="47"/>
    </row>
    <row r="58" spans="1:17" ht="22.5" customHeight="1">
      <c r="A58" s="66"/>
      <c r="B58" s="115"/>
      <c r="C58" s="74"/>
      <c r="D58" s="75"/>
      <c r="E58" s="76"/>
      <c r="F58" s="26" t="s">
        <v>35</v>
      </c>
      <c r="G58" s="27"/>
      <c r="H58" s="27"/>
      <c r="I58" s="27"/>
      <c r="J58" s="27"/>
      <c r="K58" s="27"/>
      <c r="L58" s="27"/>
      <c r="M58" s="34"/>
      <c r="N58" s="68"/>
      <c r="O58" s="48"/>
      <c r="P58" s="48"/>
      <c r="Q58" s="48"/>
    </row>
    <row r="59" spans="1:17" ht="22.5" customHeight="1" thickBot="1">
      <c r="A59" s="66"/>
      <c r="B59" s="104"/>
      <c r="C59" s="77"/>
      <c r="D59" s="78"/>
      <c r="E59" s="79"/>
      <c r="F59" s="26" t="s">
        <v>3</v>
      </c>
      <c r="G59" s="27"/>
      <c r="H59" s="27"/>
      <c r="I59" s="27"/>
      <c r="J59" s="27"/>
      <c r="K59" s="27"/>
      <c r="L59" s="27"/>
      <c r="M59" s="34"/>
      <c r="N59" s="68"/>
      <c r="O59" s="48"/>
      <c r="P59" s="49"/>
      <c r="Q59" s="49"/>
    </row>
    <row r="60" spans="1:17" ht="22.5" customHeight="1" thickBot="1">
      <c r="A60" s="59" t="s">
        <v>22</v>
      </c>
      <c r="B60" s="60"/>
      <c r="C60" s="60"/>
      <c r="D60" s="60"/>
      <c r="E60" s="60"/>
      <c r="F60" s="31" t="s">
        <v>44</v>
      </c>
      <c r="G60" s="28"/>
      <c r="H60" s="28"/>
      <c r="I60" s="28"/>
      <c r="J60" s="28"/>
      <c r="K60" s="28"/>
      <c r="L60" s="28"/>
      <c r="M60" s="12">
        <f>M48+M51+M5+M54</f>
        <v>2580000</v>
      </c>
      <c r="N60" s="85">
        <f>SUM(N48:N59)</f>
        <v>7.5</v>
      </c>
      <c r="O60" s="80"/>
      <c r="P60" s="43"/>
      <c r="Q60" s="43"/>
    </row>
    <row r="61" spans="1:17" ht="22.5" customHeight="1" thickBot="1">
      <c r="A61" s="61"/>
      <c r="B61" s="62"/>
      <c r="C61" s="62"/>
      <c r="D61" s="62"/>
      <c r="E61" s="62"/>
      <c r="F61" s="31" t="s">
        <v>35</v>
      </c>
      <c r="G61" s="28"/>
      <c r="H61" s="28"/>
      <c r="I61" s="28"/>
      <c r="J61" s="28"/>
      <c r="K61" s="28"/>
      <c r="L61" s="28"/>
      <c r="M61" s="23">
        <f>M49+M52+M58+M55</f>
        <v>330000</v>
      </c>
      <c r="N61" s="86"/>
      <c r="O61" s="81"/>
      <c r="P61" s="44"/>
      <c r="Q61" s="44"/>
    </row>
    <row r="62" spans="1:17" ht="22.5" customHeight="1" thickBot="1">
      <c r="A62" s="63"/>
      <c r="B62" s="64"/>
      <c r="C62" s="64"/>
      <c r="D62" s="64"/>
      <c r="E62" s="64"/>
      <c r="F62" s="32" t="s">
        <v>3</v>
      </c>
      <c r="G62" s="28"/>
      <c r="H62" s="28"/>
      <c r="I62" s="28"/>
      <c r="J62" s="28"/>
      <c r="K62" s="28"/>
      <c r="L62" s="28"/>
      <c r="M62" s="13">
        <f>M50+M53+M59+M56</f>
        <v>2910000</v>
      </c>
      <c r="N62" s="87"/>
      <c r="O62" s="82"/>
      <c r="P62" s="45"/>
      <c r="Q62" s="45"/>
    </row>
    <row r="63" spans="1:17" ht="22.5" customHeight="1">
      <c r="A63" s="59" t="s">
        <v>3</v>
      </c>
      <c r="B63" s="60"/>
      <c r="C63" s="60"/>
      <c r="D63" s="60"/>
      <c r="E63" s="60"/>
      <c r="F63" s="31" t="s">
        <v>44</v>
      </c>
      <c r="G63" s="50"/>
      <c r="H63" s="51"/>
      <c r="I63" s="51"/>
      <c r="J63" s="51"/>
      <c r="K63" s="51"/>
      <c r="L63" s="52"/>
      <c r="M63" s="24">
        <f>M30+M45+M60</f>
        <v>11460000</v>
      </c>
      <c r="N63" s="113"/>
      <c r="O63" s="113"/>
      <c r="P63" s="47"/>
      <c r="Q63" s="47"/>
    </row>
    <row r="64" spans="1:17" ht="22.5" customHeight="1">
      <c r="A64" s="61"/>
      <c r="B64" s="62"/>
      <c r="C64" s="62"/>
      <c r="D64" s="62"/>
      <c r="E64" s="62"/>
      <c r="F64" s="31" t="s">
        <v>35</v>
      </c>
      <c r="G64" s="53"/>
      <c r="H64" s="54"/>
      <c r="I64" s="54"/>
      <c r="J64" s="54"/>
      <c r="K64" s="54"/>
      <c r="L64" s="55"/>
      <c r="M64" s="24">
        <f>M31+M46+M61</f>
        <v>2610000</v>
      </c>
      <c r="N64" s="113"/>
      <c r="O64" s="113"/>
      <c r="P64" s="48"/>
      <c r="Q64" s="48"/>
    </row>
    <row r="65" spans="1:17" ht="22.5" customHeight="1">
      <c r="A65" s="63"/>
      <c r="B65" s="64"/>
      <c r="C65" s="64"/>
      <c r="D65" s="64"/>
      <c r="E65" s="64"/>
      <c r="F65" s="32" t="s">
        <v>3</v>
      </c>
      <c r="G65" s="56"/>
      <c r="H65" s="57"/>
      <c r="I65" s="57"/>
      <c r="J65" s="57"/>
      <c r="K65" s="57"/>
      <c r="L65" s="58"/>
      <c r="M65" s="24">
        <f>M32+M47+M62</f>
        <v>14070000</v>
      </c>
      <c r="N65" s="114"/>
      <c r="O65" s="114"/>
      <c r="P65" s="49"/>
      <c r="Q65" s="49"/>
    </row>
    <row r="66" spans="1:17" ht="14.25" customHeight="1">
      <c r="A66" s="38" t="s">
        <v>34</v>
      </c>
      <c r="B66" s="20" t="s">
        <v>59</v>
      </c>
      <c r="C66" s="15"/>
      <c r="D66" s="15"/>
      <c r="E66" s="15"/>
      <c r="F66" s="17"/>
      <c r="G66" s="14"/>
      <c r="H66" s="14"/>
      <c r="I66" s="14"/>
      <c r="J66" s="14"/>
      <c r="K66" s="14"/>
      <c r="L66" s="14"/>
      <c r="M66" s="14"/>
      <c r="N66" s="18"/>
      <c r="O66" s="18"/>
      <c r="P66" s="19"/>
      <c r="Q66" s="19"/>
    </row>
    <row r="67" spans="1:17" ht="14.25" customHeight="1">
      <c r="A67" s="38"/>
      <c r="B67" s="20" t="s">
        <v>58</v>
      </c>
      <c r="C67" s="15"/>
      <c r="D67" s="15"/>
      <c r="E67" s="15"/>
      <c r="F67" s="15"/>
      <c r="G67" s="14"/>
      <c r="H67" s="14"/>
      <c r="I67" s="14"/>
      <c r="J67" s="14"/>
      <c r="K67" s="14"/>
      <c r="L67" s="14"/>
      <c r="M67" s="14"/>
      <c r="N67" s="18"/>
      <c r="O67" s="18"/>
      <c r="P67" s="19"/>
      <c r="Q67" s="19"/>
    </row>
    <row r="68" spans="1:17" ht="14.25" customHeight="1">
      <c r="A68" s="38" t="s">
        <v>36</v>
      </c>
      <c r="B68" s="20" t="s">
        <v>60</v>
      </c>
      <c r="C68" s="15"/>
      <c r="D68" s="15"/>
      <c r="E68" s="15"/>
      <c r="F68" s="15"/>
      <c r="G68" s="14"/>
      <c r="H68" s="14"/>
      <c r="I68" s="14"/>
      <c r="J68" s="14"/>
      <c r="K68" s="14"/>
      <c r="L68" s="14"/>
      <c r="M68" s="14"/>
      <c r="N68" s="18"/>
      <c r="O68" s="18"/>
      <c r="P68" s="19"/>
      <c r="Q68" s="19"/>
    </row>
    <row r="69" spans="1:17" ht="14.25" customHeight="1">
      <c r="A69" s="38"/>
      <c r="B69" s="40" t="s">
        <v>61</v>
      </c>
      <c r="C69" s="15"/>
      <c r="D69" s="15"/>
      <c r="E69" s="15"/>
      <c r="F69" s="15"/>
      <c r="G69" s="14"/>
      <c r="H69" s="14"/>
      <c r="I69" s="14"/>
      <c r="J69" s="14"/>
      <c r="K69" s="14"/>
      <c r="L69" s="14"/>
      <c r="M69" s="14"/>
      <c r="N69" s="18"/>
      <c r="O69" s="18"/>
      <c r="P69" s="19"/>
      <c r="Q69" s="19"/>
    </row>
    <row r="70" spans="1:17" ht="14.25" customHeight="1">
      <c r="A70" s="38" t="s">
        <v>40</v>
      </c>
      <c r="B70" s="20" t="s">
        <v>62</v>
      </c>
      <c r="C70" s="15"/>
      <c r="D70" s="15"/>
      <c r="E70" s="15"/>
      <c r="F70" s="15"/>
      <c r="G70" s="14"/>
      <c r="H70" s="14"/>
      <c r="I70" s="14"/>
      <c r="J70" s="14"/>
      <c r="K70" s="14"/>
      <c r="L70" s="14"/>
      <c r="M70" s="14"/>
      <c r="N70" s="18"/>
      <c r="O70" s="18"/>
      <c r="P70" s="19"/>
      <c r="Q70" s="19"/>
    </row>
    <row r="71" spans="1:2" ht="13.5">
      <c r="A71" s="1" t="s">
        <v>51</v>
      </c>
      <c r="B71" s="1" t="s">
        <v>52</v>
      </c>
    </row>
  </sheetData>
  <sheetProtection/>
  <mergeCells count="156">
    <mergeCell ref="N3:O3"/>
    <mergeCell ref="Q24:Q26"/>
    <mergeCell ref="N27:N29"/>
    <mergeCell ref="O27:O29"/>
    <mergeCell ref="P27:P29"/>
    <mergeCell ref="Q27:Q29"/>
    <mergeCell ref="O12:O14"/>
    <mergeCell ref="O15:O17"/>
    <mergeCell ref="O18:O20"/>
    <mergeCell ref="O21:O23"/>
    <mergeCell ref="N39:N41"/>
    <mergeCell ref="O39:O41"/>
    <mergeCell ref="P39:P41"/>
    <mergeCell ref="Q39:Q41"/>
    <mergeCell ref="A57:A59"/>
    <mergeCell ref="B48:B59"/>
    <mergeCell ref="C39:C41"/>
    <mergeCell ref="E39:E41"/>
    <mergeCell ref="D48:D50"/>
    <mergeCell ref="A60:E62"/>
    <mergeCell ref="Q42:Q44"/>
    <mergeCell ref="N57:N59"/>
    <mergeCell ref="O57:O59"/>
    <mergeCell ref="O54:O56"/>
    <mergeCell ref="N45:N47"/>
    <mergeCell ref="O48:O50"/>
    <mergeCell ref="O51:O53"/>
    <mergeCell ref="O60:O62"/>
    <mergeCell ref="C48:C50"/>
    <mergeCell ref="A63:E65"/>
    <mergeCell ref="A54:A56"/>
    <mergeCell ref="C54:C56"/>
    <mergeCell ref="D54:D56"/>
    <mergeCell ref="E54:E56"/>
    <mergeCell ref="P42:P44"/>
    <mergeCell ref="A42:A44"/>
    <mergeCell ref="B33:B44"/>
    <mergeCell ref="A39:A41"/>
    <mergeCell ref="D39:D41"/>
    <mergeCell ref="O63:O65"/>
    <mergeCell ref="N42:N44"/>
    <mergeCell ref="O42:O44"/>
    <mergeCell ref="N54:N56"/>
    <mergeCell ref="N60:N62"/>
    <mergeCell ref="N63:N65"/>
    <mergeCell ref="O45:O47"/>
    <mergeCell ref="I4:J4"/>
    <mergeCell ref="I5:J5"/>
    <mergeCell ref="I6:J6"/>
    <mergeCell ref="C8:C9"/>
    <mergeCell ref="D8:D9"/>
    <mergeCell ref="E8:E9"/>
    <mergeCell ref="G8:L8"/>
    <mergeCell ref="P10:P11"/>
    <mergeCell ref="N8:N9"/>
    <mergeCell ref="P33:P35"/>
    <mergeCell ref="O33:O35"/>
    <mergeCell ref="N12:N14"/>
    <mergeCell ref="C36:C38"/>
    <mergeCell ref="D36:D38"/>
    <mergeCell ref="F8:F9"/>
    <mergeCell ref="D15:D17"/>
    <mergeCell ref="M8:M9"/>
    <mergeCell ref="C15:C17"/>
    <mergeCell ref="P63:P65"/>
    <mergeCell ref="P57:P59"/>
    <mergeCell ref="O8:O9"/>
    <mergeCell ref="O10:O11"/>
    <mergeCell ref="P8:P9"/>
    <mergeCell ref="N10:N11"/>
    <mergeCell ref="E12:E14"/>
    <mergeCell ref="A10:A11"/>
    <mergeCell ref="B10:B11"/>
    <mergeCell ref="C10:C11"/>
    <mergeCell ref="D10:D11"/>
    <mergeCell ref="E10:E11"/>
    <mergeCell ref="C24:C26"/>
    <mergeCell ref="D24:D26"/>
    <mergeCell ref="A15:A17"/>
    <mergeCell ref="A12:A14"/>
    <mergeCell ref="C12:C14"/>
    <mergeCell ref="D12:D14"/>
    <mergeCell ref="D21:D23"/>
    <mergeCell ref="E21:E23"/>
    <mergeCell ref="N21:N23"/>
    <mergeCell ref="A8:A9"/>
    <mergeCell ref="B8:B9"/>
    <mergeCell ref="P12:P14"/>
    <mergeCell ref="E15:E17"/>
    <mergeCell ref="N15:N17"/>
    <mergeCell ref="P15:P17"/>
    <mergeCell ref="B12:B29"/>
    <mergeCell ref="E33:E35"/>
    <mergeCell ref="N33:N35"/>
    <mergeCell ref="A30:E32"/>
    <mergeCell ref="A18:A20"/>
    <mergeCell ref="C18:C20"/>
    <mergeCell ref="D18:D20"/>
    <mergeCell ref="E18:E20"/>
    <mergeCell ref="N18:N20"/>
    <mergeCell ref="A21:A23"/>
    <mergeCell ref="C21:C23"/>
    <mergeCell ref="A1:Q1"/>
    <mergeCell ref="A24:A26"/>
    <mergeCell ref="A27:A29"/>
    <mergeCell ref="E24:E26"/>
    <mergeCell ref="N24:N26"/>
    <mergeCell ref="A36:A38"/>
    <mergeCell ref="C27:E29"/>
    <mergeCell ref="A33:A35"/>
    <mergeCell ref="C33:C35"/>
    <mergeCell ref="D33:D35"/>
    <mergeCell ref="Q30:Q32"/>
    <mergeCell ref="O24:O26"/>
    <mergeCell ref="P24:P26"/>
    <mergeCell ref="Q21:Q23"/>
    <mergeCell ref="N30:N32"/>
    <mergeCell ref="Q8:Q9"/>
    <mergeCell ref="Q10:Q11"/>
    <mergeCell ref="Q12:Q14"/>
    <mergeCell ref="Q15:Q17"/>
    <mergeCell ref="Q18:Q20"/>
    <mergeCell ref="A51:A53"/>
    <mergeCell ref="C51:C53"/>
    <mergeCell ref="D51:D53"/>
    <mergeCell ref="E51:E53"/>
    <mergeCell ref="A48:A50"/>
    <mergeCell ref="P51:P53"/>
    <mergeCell ref="C42:E44"/>
    <mergeCell ref="C57:E59"/>
    <mergeCell ref="P30:P32"/>
    <mergeCell ref="O30:O32"/>
    <mergeCell ref="P21:P23"/>
    <mergeCell ref="P18:P20"/>
    <mergeCell ref="E36:E38"/>
    <mergeCell ref="N36:N38"/>
    <mergeCell ref="P36:P38"/>
    <mergeCell ref="O36:O38"/>
    <mergeCell ref="Q63:Q65"/>
    <mergeCell ref="G63:L65"/>
    <mergeCell ref="P54:P56"/>
    <mergeCell ref="P48:P50"/>
    <mergeCell ref="A45:E47"/>
    <mergeCell ref="P45:P47"/>
    <mergeCell ref="E48:E50"/>
    <mergeCell ref="N48:N50"/>
    <mergeCell ref="P60:P62"/>
    <mergeCell ref="N51:N53"/>
    <mergeCell ref="Q33:Q35"/>
    <mergeCell ref="Q36:Q38"/>
    <mergeCell ref="Q45:Q47"/>
    <mergeCell ref="Q48:Q50"/>
    <mergeCell ref="Q51:Q53"/>
    <mergeCell ref="Q60:Q62"/>
    <mergeCell ref="Q57:Q59"/>
    <mergeCell ref="Q54:Q56"/>
  </mergeCells>
  <printOptions/>
  <pageMargins left="0.3937007874015748" right="0.1968503937007874" top="0.3937007874015748" bottom="0.3937007874015748" header="0" footer="0.1968503937007874"/>
  <pageSetup cellComments="asDisplayed" horizontalDpi="600" verticalDpi="600" orientation="portrait" paperSize="9" scale="50" r:id="rId4"/>
  <headerFooter alignWithMargins="0">
    <oddFooter>&amp;C&amp;9&amp;P　/　&amp;N&amp;R&amp;9&amp;D　&amp;T　&amp;F　&amp;A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安達 直樹</dc:creator>
  <cp:keywords/>
  <dc:description/>
  <cp:lastModifiedBy>鳥取県庁</cp:lastModifiedBy>
  <cp:lastPrinted>2019-06-05T02:17:05Z</cp:lastPrinted>
  <dcterms:modified xsi:type="dcterms:W3CDTF">2019-06-13T00:25:36Z</dcterms:modified>
  <cp:category/>
  <cp:version/>
  <cp:contentType/>
  <cp:contentStatus/>
</cp:coreProperties>
</file>