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財政係\C 財務統計・財政状況\2. 各種指標（財政状況資料集）\②財政状況資料集（財政比較分析）\R元決算\030304 第１回提出（公会計以外）\③作成\"/>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<sst xmlns="http://schemas.openxmlformats.org/spreadsheetml/2006/main" count="1083" uniqueCount="600">
  <si>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</si>
  <si>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</si>
  <si>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</si>
  <si>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</si>
  <si>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</si>
  <si>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</si>
  <si>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</si>
  <si>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</si>
  <si>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</si>
  <si>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</si>
  <si>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</si>
  <si>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</si>
  <si>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</si>
  <si>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</si>
  <si>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</si>
  <si>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</si>
  <si>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</si>
  <si>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</si>
  <si>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</si>
  <si>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</si>
  <si>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</si>
  <si>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</si>
  <si>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</si>
  <si>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</si>
  <si>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</si>
  <si>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</si>
  <si>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</si>
  <si>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</si>
  <si>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</si>
  <si>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</si>
  <si>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</si>
  <si>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</si>
  <si>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</si>
  <si>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</si>
  <si>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</si>
  <si>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</si>
  <si>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</si>
  <si>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</si>
  <si>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</si>
  <si>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</si>
  <si>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</si>
  <si>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</si>
  <si>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</si>
  <si>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</si>
  <si>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</si>
  <si>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</si>
  <si>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</si>
  <si>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</si>
  <si>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</si>
  <si>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</si>
  <si>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</si>
  <si>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</si>
  <si>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</si>
  <si>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</si>
  <si>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</si>
  <si>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</si>
  <si>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</si>
  <si>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</si>
  <si>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</si>
  <si>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</si>
  <si>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</si>
  <si>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</si>
  <si>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</si>
  <si>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</si>
  <si>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</si>
  <si>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</si>
  <si>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</si>
  <si>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</si>
  <si>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</si>
  <si>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</si>
  <si>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</si>
  <si>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</si>
  <si>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</si>
  <si>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</si>
  <si>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</si>
  <si>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</si>
  <si>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</si>
  <si>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</si>
  <si>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</si>
  <si>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</si>
  <si>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</si>
  <si>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</si>
  <si>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</si>
  <si>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</si>
  <si>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</si>
  <si>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</si>
  <si>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</si>
  <si>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</si>
  <si>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</si>
  <si>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</si>
  <si>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</si>
  <si>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</si>
  <si>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</si>
  <si>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</si>
  <si>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</si>
  <si>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</si>
  <si>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</si>
  <si>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</si>
  <si>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</si>
  <si>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</si>
  <si>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</si>
  <si>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</si>
  <si>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</si>
  <si>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</si>
  <si>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</si>
  <si>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</si>
  <si>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</si>
  <si>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</si>
  <si>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</si>
  <si>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</si>
  <si>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</si>
  <si>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</si>
  <si>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</si>
  <si>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</si>
  <si>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</si>
  <si>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</si>
  <si>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</si>
  <si>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</si>
  <si>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</si>
  <si>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</si>
  <si>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</si>
  <si>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</si>
  <si>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</si>
  <si>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</si>
  <si>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</si>
  <si>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</si>
  <si>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</si>
  <si>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</si>
  <si>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</si>
  <si>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</si>
  <si>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</si>
  <si>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</si>
  <si>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</si>
  <si>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</si>
  <si>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</si>
  <si>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</si>
  <si>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</si>
  <si>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</si>
  <si>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</si>
  <si>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</si>
  <si>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</si>
  <si>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</si>
  <si>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</si>
  <si>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</si>
  <si>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</si>
  <si>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</si>
  <si>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</si>
  <si>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</si>
  <si>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</si>
  <si>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</si>
  <si>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</si>
  <si>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</si>
  <si>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</si>
  <si>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</si>
  <si>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</si>
  <si>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</si>
  <si>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</si>
  <si>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</si>
  <si>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</si>
  <si>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</si>
  <si>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</si>
  <si>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</si>
  <si>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</si>
  <si>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</si>
  <si>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</si>
  <si>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</si>
  <si>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</si>
  <si>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</si>
  <si>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</si>
  <si>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</si>
  <si>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</si>
  <si>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</si>
  <si>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</si>
  <si>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</si>
  <si>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</si>
  <si>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</si>
  <si>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</si>
  <si>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</si>
  <si>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</si>
  <si>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</si>
  <si>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</si>
  <si>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</si>
  <si>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</si>
  <si>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</si>
  <si>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</si>
  <si>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</si>
  <si>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</si>
  <si>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</si>
  <si>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</si>
  <si>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</si>
  <si>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</si>
  <si>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</si>
  <si>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</si>
  <si>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</si>
  <si>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</si>
  <si>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</si>
  <si>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</si>
  <si>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</si>
  <si>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</si>
  <si>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</si>
  <si>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</si>
  <si>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</si>
  <si>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</si>
  <si>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</si>
  <si>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</si>
  <si>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</si>
  <si>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</si>
  <si>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</si>
  <si>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</si>
  <si>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</si>
  <si>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</si>
  <si>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</si>
  <si>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</si>
  <si>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</si>
  <si>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</si>
  <si>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</si>
  <si>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</si>
  <si>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</si>
  <si>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</si>
  <si>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</si>
  <si>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</si>
  <si>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</si>
  <si>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</si>
  <si>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</si>
  <si>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</si>
  <si>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</si>
  <si>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</si>
  <si>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</si>
  <si>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</si>
  <si>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</si>
  <si>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</si>
  <si>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</si>
  <si>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</si>
  <si>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</si>
  <si>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</si>
  <si>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</si>
  <si>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</si>
  <si>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</si>
  <si>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</si>
  <si>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</si>
  <si>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</si>
  <si>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</si>
  <si>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</si>
  <si>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</si>
  <si>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</si>
  <si>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</si>
  <si>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</si>
  <si>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</si>
  <si>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</si>
  <si>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</si>
  <si>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</si>
  <si>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</si>
  <si>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</si>
  <si>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</si>
  <si>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</si>
  <si>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</si>
  <si>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</si>
  <si>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</si>
  <si>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</si>
  <si>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</si>
  <si>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</si>
  <si>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</si>
  <si>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</si>
  <si>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</si>
  <si>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</si>
  <si>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</si>
  <si>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</si>
  <si>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</si>
  <si>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</si>
  <si>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</si>
  <si>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</si>
  <si>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</si>
  <si>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</si>
  <si>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</si>
  <si>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</si>
  <si>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</si>
  <si>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</si>
  <si>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</si>
  <si>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</si>
  <si>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</si>
  <si>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</si>
  <si>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</si>
  <si>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</si>
  <si>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</si>
  <si>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</si>
  <si>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</si>
  <si>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</si>
  <si>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</si>
  <si>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</si>
  <si>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</si>
  <si>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</si>
  <si>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</si>
  <si>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</si>
  <si>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</si>
  <si>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</si>
  <si>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</si>
  <si>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</si>
  <si>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</si>
  <si>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</si>
  <si>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</si>
  <si>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</si>
  <si>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</si>
  <si>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</si>
  <si>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</si>
  <si>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</si>
  <si>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</si>
  <si>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</si>
  <si>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</si>
  <si>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</si>
  <si>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</si>
  <si>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</si>
  <si>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</si>
  <si>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</si>
  <si>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</si>
  <si>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</si>
  <si>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</si>
  <si>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</si>
  <si>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</si>
  <si>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</si>
  <si>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</si>
  <si>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</si>
  <si>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</si>
  <si>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</si>
  <si>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</si>
  <si>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</si>
  <si>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</si>
  <si>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</si>
  <si>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</si>
  <si>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</si>
  <si>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</si>
  <si>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</si>
  <si>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</si>
  <si>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</si>
  <si>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</si>
  <si>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</si>
  <si>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</si>
  <si>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</si>
  <si>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</si>
  <si>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</si>
  <si>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</si>
  <si>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</si>
  <si>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</si>
  <si>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</si>
  <si>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</si>
  <si>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</si>
  <si>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</si>
  <si>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</si>
  <si>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</si>
  <si>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</si>
  <si>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</si>
  <si>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</si>
  <si>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</si>
  <si>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</si>
  <si>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</si>
  <si>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</si>
  <si>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</si>
  <si>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</si>
  <si>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</si>
  <si>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</si>
  <si>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</si>
  <si>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</si>
  <si>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</si>
  <si>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</si>
  <si>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</si>
  <si>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</si>
  <si>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</si>
  <si>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</si>
  <si>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</si>
  <si>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</si>
  <si>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</si>
  <si>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</si>
  <si>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</si>
  <si>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</si>
  <si>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</si>
  <si>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</si>
  <si>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</si>
  <si>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</si>
  <si>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</si>
  <si>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</si>
  <si>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</si>
  <si>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</si>
  <si>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</si>
  <si>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</si>
  <si>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</si>
  <si>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</si>
  <si>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</si>
  <si>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</si>
  <si>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</si>
  <si>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</si>
  <si>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</si>
  <si>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</si>
  <si>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</si>
  <si>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</si>
  <si>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</si>
  <si>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</si>
  <si>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</si>
  <si>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</si>
  <si>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</si>
  <si>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</si>
  <si>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</si>
  <si>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</si>
  <si>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</si>
  <si>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</si>
  <si>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</si>
  <si>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</si>
  <si>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</si>
  <si>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</si>
  <si>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</si>
  <si>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</si>
  <si>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</si>
  <si>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</si>
  <si>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</si>
  <si>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法非適用企業</t>
    <phoneticPr fontId="5"/>
  </si>
  <si>
    <t>下水道事業費特別会計</t>
    <phoneticPr fontId="5"/>
  </si>
  <si>
    <t>土地区画整理費特別会計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</si>
  <si>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</si>
  <si>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</si>
  <si>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</si>
  <si>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</si>
  <si>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</si>
  <si>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</si>
  <si>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</si>
  <si>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</si>
  <si>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</si>
  <si>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</si>
  <si>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</si>
  <si>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</si>
  <si>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</si>
  <si>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</si>
  <si>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</si>
  <si>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</si>
  <si>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</si>
  <si>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</si>
  <si>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</si>
  <si>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</si>
  <si>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</si>
  <si>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</si>
  <si>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</si>
  <si>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</si>
  <si>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</si>
  <si>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</si>
  <si>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</si>
  <si>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</si>
  <si>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</si>
  <si>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</si>
  <si>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</si>
  <si>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</si>
  <si>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</si>
  <si>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</si>
  <si>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</si>
  <si>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</si>
  <si>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</si>
  <si>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</si>
  <si>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</si>
  <si>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</si>
  <si>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</si>
  <si>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</si>
  <si>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</si>
  <si>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</si>
  <si>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</si>
  <si>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</si>
  <si>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</si>
  <si>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</si>
  <si>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</si>
  <si>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</si>
  <si>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</si>
  <si>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</si>
  <si>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</si>
  <si>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</si>
  <si>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</si>
  <si>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</si>
  <si>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</si>
  <si>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</si>
  <si>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</si>
  <si>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</si>
  <si>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</si>
  <si>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</si>
  <si>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</si>
  <si>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</si>
  <si>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</si>
  <si>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</si>
  <si>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</si>
  <si>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</si>
  <si>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</si>
  <si>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</si>
  <si>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</si>
  <si>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</si>
  <si>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</si>
  <si>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</si>
  <si>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</si>
  <si>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</si>
  <si>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</si>
  <si>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</si>
  <si>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</si>
  <si>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</si>
  <si>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</si>
  <si>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</si>
  <si>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</si>
  <si>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</si>
  <si>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</si>
  <si>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</si>
  <si>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</si>
  <si>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</si>
  <si>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</si>
  <si>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</si>
  <si>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</si>
  <si>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</si>
  <si>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</si>
  <si>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</si>
  <si>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</si>
  <si>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</si>
  <si>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</si>
  <si>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</si>
  <si>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</si>
  <si>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</si>
  <si>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</si>
  <si>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</si>
  <si>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</si>
  <si>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</si>
  <si>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</si>
  <si>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</si>
  <si>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</si>
  <si>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</si>
  <si>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</si>
  <si>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</si>
  <si>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</si>
  <si>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</si>
  <si>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</si>
  <si>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</si>
  <si>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</si>
  <si>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</si>
  <si>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</si>
  <si>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</si>
  <si>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</si>
  <si>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</si>
  <si>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</si>
  <si>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</si>
  <si>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</si>
  <si>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</si>
  <si>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</si>
  <si>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</si>
  <si>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</si>
  <si>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</si>
  <si>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</si>
  <si>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</si>
  <si>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</si>
  <si>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</si>
  <si>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</si>
  <si>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</si>
  <si>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</si>
  <si>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</si>
  <si>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</si>
  <si>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</si>
  <si>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</si>
  <si>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</si>
  <si>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</si>
  <si>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0.64</t>
  </si>
  <si>
    <t>▲ 0.96</t>
  </si>
  <si>
    <t>駐車場費特別会計</t>
  </si>
  <si>
    <t>▲ 1.79</t>
  </si>
  <si>
    <t>▲ 2.10</t>
  </si>
  <si>
    <t>▲ 1.85</t>
  </si>
  <si>
    <t>▲ 1.46</t>
  </si>
  <si>
    <t>▲ 1.07</t>
  </si>
  <si>
    <t>一般会計</t>
  </si>
  <si>
    <t>介護保険費特別会計</t>
  </si>
  <si>
    <t>国民健康保険費特別会計</t>
  </si>
  <si>
    <t>土地区画整理費特別会計</t>
  </si>
  <si>
    <t>▲ 0.32</t>
  </si>
  <si>
    <t>▲ 0.65</t>
  </si>
  <si>
    <t>▲ 0.33</t>
  </si>
  <si>
    <t>▲ 0.21</t>
  </si>
  <si>
    <t>市場事業費特別会計</t>
  </si>
  <si>
    <t>高齢者住宅整備資金貸付事業費特別会計</t>
  </si>
  <si>
    <t>後期高齢者医療費特別会計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</si>
  <si>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</si>
  <si>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</si>
  <si>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</si>
  <si>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</si>
  <si>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</si>
  <si>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</si>
  <si>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</si>
  <si>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</si>
  <si>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</si>
  <si>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玉井斎場管理組合</t>
    <phoneticPr fontId="2"/>
  </si>
  <si>
    <t>鳥取県西部広域行政管理組合</t>
    <phoneticPr fontId="2"/>
  </si>
  <si>
    <t>鳥取県後期高齢者医療広域連合</t>
    <phoneticPr fontId="2"/>
  </si>
  <si>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</si>
  <si>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</si>
  <si>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</si>
  <si>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</si>
  <si>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</si>
  <si>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5">
      <t>シンヨウ</t>
    </rPh>
    <rPh sb="5" eb="7">
      <t>ホショウ</t>
    </rPh>
    <rPh sb="7" eb="9">
      <t>キョウカイ</t>
    </rPh>
    <phoneticPr fontId="2"/>
  </si>
  <si>
    <t>魚と鬼太郎のまち境港ふるさと基金</t>
    <rPh sb="0" eb="1">
      <t>サカナ</t>
    </rPh>
    <rPh sb="2" eb="5">
      <t>キタロウ</t>
    </rPh>
    <rPh sb="8" eb="10">
      <t>サカイミナト</t>
    </rPh>
    <rPh sb="14" eb="16">
      <t>キキン</t>
    </rPh>
    <phoneticPr fontId="2"/>
  </si>
  <si>
    <t>職員退職手当基金</t>
    <rPh sb="0" eb="2">
      <t>ショクイン</t>
    </rPh>
    <rPh sb="2" eb="4">
      <t>タイショク</t>
    </rPh>
    <rPh sb="4" eb="6">
      <t>テアテ</t>
    </rPh>
    <rPh sb="6" eb="8">
      <t>キキン</t>
    </rPh>
    <phoneticPr fontId="2"/>
  </si>
  <si>
    <t>原子力防災対策基金</t>
    <rPh sb="0" eb="3">
      <t>ゲンシリョク</t>
    </rPh>
    <rPh sb="3" eb="5">
      <t>ボウサイ</t>
    </rPh>
    <rPh sb="5" eb="7">
      <t>タイサク</t>
    </rPh>
    <rPh sb="7" eb="9">
      <t>キキン</t>
    </rPh>
    <phoneticPr fontId="2"/>
  </si>
  <si>
    <t>水木しげる基金</t>
    <rPh sb="0" eb="2">
      <t>ミズキ</t>
    </rPh>
    <rPh sb="5" eb="7">
      <t>キキン</t>
    </rPh>
    <phoneticPr fontId="2"/>
  </si>
  <si>
    <t>公共下水道事業推進基金</t>
    <phoneticPr fontId="2"/>
  </si>
  <si>
    <t>-</t>
    <phoneticPr fontId="2"/>
  </si>
  <si>
    <t>z</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</si>
</sst>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2775-4186-816B-8517F7B4A4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45820</c:v>
                </c:pt>
                <c:pt idx="1">
                  <c:v>47186</c:v>
                </c:pt>
                <c:pt idx="2">
                  <c:v>57375</c:v>
                </c:pt>
                <c:pt idx="3">
                  <c:v>47474</c:v>
                </c:pt>
                <c:pt idx="4">
                  <c:v>65615</c:v>
                </c:pt>
              </c:numCache>
            </c:numRef>
          </c:val>
          <c:smooth val="0"/>
          <c:extLst>
            <c:ext xmlns:c16="http://schemas.microsoft.com/office/drawing/2014/chart" uri="{C3380CC4-5D6E-409C-BE32-E72D297353CC}">
              <c16:uniqueId val="{00000001-2775-4186-816B-8517F7B4A4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2.21</c:v>
                </c:pt>
                <c:pt idx="1">
                  <c:v>2.25</c:v>
                </c:pt>
                <c:pt idx="2">
                  <c:v>1.28</c:v>
                </c:pt>
                <c:pt idx="3">
                  <c:v>1.29</c:v>
                </c:pt>
                <c:pt idx="4">
                  <c:v>2.2400000000000002</c:v>
                </c:pt>
              </c:numCache>
            </c:numRef>
          </c:val>
          <c:extLst>
            <c:ext xmlns:c16="http://schemas.microsoft.com/office/drawing/2014/chart" uri="{C3380CC4-5D6E-409C-BE32-E72D297353CC}">
              <c16:uniqueId val="{00000000-5223-4596-8D95-4E6BF90442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32.479999999999997</c:v>
                </c:pt>
                <c:pt idx="1">
                  <c:v>32.79</c:v>
                </c:pt>
                <c:pt idx="2">
                  <c:v>32.69</c:v>
                </c:pt>
                <c:pt idx="3">
                  <c:v>32.520000000000003</c:v>
                </c:pt>
                <c:pt idx="4">
                  <c:v>32.75</c:v>
                </c:pt>
              </c:numCache>
            </c:numRef>
          </c:val>
          <c:extLst>
            <c:ext xmlns:c16="http://schemas.microsoft.com/office/drawing/2014/chart" uri="{C3380CC4-5D6E-409C-BE32-E72D297353CC}">
              <c16:uniqueId val="{00000001-5223-4596-8D95-4E6BF90442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-0.64</c:v>
                </c:pt>
                <c:pt idx="1">
                  <c:v>0.02</c:v>
                </c:pt>
                <c:pt idx="2">
                  <c:v>-0.96</c:v>
                </c:pt>
                <c:pt idx="3">
                  <c:v>0.02</c:v>
                </c:pt>
                <c:pt idx="4">
                  <c:v>0.94</c:v>
                </c:pt>
              </c:numCache>
            </c:numRef>
          </c:val>
          <c:smooth val="0"/>
          <c:extLst>
            <c:ext xmlns:c16="http://schemas.microsoft.com/office/drawing/2014/chart" uri="{C3380CC4-5D6E-409C-BE32-E72D297353CC}">
              <c16:uniqueId val="{00000002-5223-4596-8D95-4E6BF90442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9E2-40E3-A280-E580ADB6E7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E2-40E3-A280-E580ADB6E759}"/>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99E2-40E3-A280-E580ADB6E759}"/>
            </c:ext>
          </c:extLst>
        </c:ser>
        <c:ser>
          <c:idx val="3"/>
          <c:order val="3"/>
          <c:tx>
            <c:strRef>
              <c:f>データシート!$A$30</c:f>
              <c:strCache>
                <c:ptCount val="1"/>
                <c:pt idx="0">
                  <c:v>高齢者住宅整備資金貸付事業費特別会計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99E2-40E3-A280-E580ADB6E759}"/>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0.63</c:v>
                </c:pt>
                <c:pt idx="2">
                  <c:v>#N/A</c:v>
                </c:pt>
                <c:pt idx="3">
                  <c:v>0.03</c:v>
                </c:pt>
                <c:pt idx="4">
                  <c:v>#N/A</c:v>
                </c:pt>
                <c:pt idx="5">
                  <c:v>0.11</c:v>
                </c:pt>
                <c:pt idx="6">
                  <c:v>#N/A</c:v>
                </c:pt>
                <c:pt idx="7">
                  <c:v>0.03</c:v>
                </c:pt>
                <c:pt idx="8">
                  <c:v>#N/A</c:v>
                </c:pt>
                <c:pt idx="9">
                  <c:v>0.03</c:v>
                </c:pt>
              </c:numCache>
            </c:numRef>
          </c:val>
          <c:extLst>
            <c:ext xmlns:c16="http://schemas.microsoft.com/office/drawing/2014/chart" uri="{C3380CC4-5D6E-409C-BE32-E72D297353CC}">
              <c16:uniqueId val="{00000004-99E2-40E3-A280-E580ADB6E759}"/>
            </c:ext>
          </c:extLst>
        </c:ser>
        <c:ser>
          <c:idx val="5"/>
          <c:order val="5"/>
          <c:tx>
            <c:strRef>
              <c:f>データシート!$A$32</c:f>
              <c:strCache>
                <c:ptCount val="1"/>
                <c:pt idx="0">
                  <c:v>土地区画整理費特別会計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0.32</c:v>
                </c:pt>
                <c:pt idx="1">
                  <c:v>#N/A</c:v>
                </c:pt>
                <c:pt idx="2">
                  <c:v>0.65</c:v>
                </c:pt>
                <c:pt idx="3">
                  <c:v>#N/A</c:v>
                </c:pt>
                <c:pt idx="4">
                  <c:v>0.33</c:v>
                </c:pt>
                <c:pt idx="5">
                  <c:v>#N/A</c:v>
                </c:pt>
                <c:pt idx="6">
                  <c:v>0.21</c:v>
                </c:pt>
                <c:pt idx="7">
                  <c:v>#N/A</c:v>
                </c:pt>
                <c:pt idx="8">
                  <c:v>#N/A</c:v>
                </c:pt>
                <c:pt idx="9">
                  <c:v>0.17</c:v>
                </c:pt>
              </c:numCache>
            </c:numRef>
          </c:val>
          <c:extLst>
            <c:ext xmlns:c16="http://schemas.microsoft.com/office/drawing/2014/chart" uri="{C3380CC4-5D6E-409C-BE32-E72D297353CC}">
              <c16:uniqueId val="{00000005-99E2-40E3-A280-E580ADB6E759}"/>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3.19</c:v>
                </c:pt>
                <c:pt idx="4">
                  <c:v>#N/A</c:v>
                </c:pt>
                <c:pt idx="5">
                  <c:v>2.68</c:v>
                </c:pt>
                <c:pt idx="6">
                  <c:v>#N/A</c:v>
                </c:pt>
                <c:pt idx="7">
                  <c:v>0.69</c:v>
                </c:pt>
                <c:pt idx="8">
                  <c:v>#N/A</c:v>
                </c:pt>
                <c:pt idx="9">
                  <c:v>0.28000000000000003</c:v>
                </c:pt>
              </c:numCache>
            </c:numRef>
          </c:val>
          <c:extLst>
            <c:ext xmlns:c16="http://schemas.microsoft.com/office/drawing/2014/chart" uri="{C3380CC4-5D6E-409C-BE32-E72D297353CC}">
              <c16:uniqueId val="{00000006-99E2-40E3-A280-E580ADB6E759}"/>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1.29</c:v>
                </c:pt>
                <c:pt idx="4">
                  <c:v>#N/A</c:v>
                </c:pt>
                <c:pt idx="5">
                  <c:v>0.89</c:v>
                </c:pt>
                <c:pt idx="6">
                  <c:v>#N/A</c:v>
                </c:pt>
                <c:pt idx="7">
                  <c:v>1.36</c:v>
                </c:pt>
                <c:pt idx="8">
                  <c:v>#N/A</c:v>
                </c:pt>
                <c:pt idx="9">
                  <c:v>0.47</c:v>
                </c:pt>
              </c:numCache>
            </c:numRef>
          </c:val>
          <c:extLst>
            <c:ext xmlns:c16="http://schemas.microsoft.com/office/drawing/2014/chart" uri="{C3380CC4-5D6E-409C-BE32-E72D297353CC}">
              <c16:uniqueId val="{00000007-99E2-40E3-A280-E580ADB6E7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2.2000000000000002</c:v>
                </c:pt>
                <c:pt idx="2">
                  <c:v>#N/A</c:v>
                </c:pt>
                <c:pt idx="3">
                  <c:v>2.23</c:v>
                </c:pt>
                <c:pt idx="4">
                  <c:v>#N/A</c:v>
                </c:pt>
                <c:pt idx="5">
                  <c:v>1.27</c:v>
                </c:pt>
                <c:pt idx="6">
                  <c:v>#N/A</c:v>
                </c:pt>
                <c:pt idx="7">
                  <c:v>1.28</c:v>
                </c:pt>
                <c:pt idx="8">
                  <c:v>#N/A</c:v>
                </c:pt>
                <c:pt idx="9">
                  <c:v>2.2200000000000002</c:v>
                </c:pt>
              </c:numCache>
            </c:numRef>
          </c:val>
          <c:extLst>
            <c:ext xmlns:c16="http://schemas.microsoft.com/office/drawing/2014/chart" uri="{C3380CC4-5D6E-409C-BE32-E72D297353CC}">
              <c16:uniqueId val="{00000008-99E2-40E3-A280-E580ADB6E759}"/>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1.79</c:v>
                </c:pt>
                <c:pt idx="1">
                  <c:v>#N/A</c:v>
                </c:pt>
                <c:pt idx="2">
                  <c:v>2.1</c:v>
                </c:pt>
                <c:pt idx="3">
                  <c:v>#N/A</c:v>
                </c:pt>
                <c:pt idx="4">
                  <c:v>1.85</c:v>
                </c:pt>
                <c:pt idx="5">
                  <c:v>#N/A</c:v>
                </c:pt>
                <c:pt idx="6">
                  <c:v>1.46</c:v>
                </c:pt>
                <c:pt idx="7">
                  <c:v>#N/A</c:v>
                </c:pt>
                <c:pt idx="8">
                  <c:v>1.07</c:v>
                </c:pt>
                <c:pt idx="9">
                  <c:v>#N/A</c:v>
                </c:pt>
              </c:numCache>
            </c:numRef>
          </c:val>
          <c:extLst>
            <c:ext xmlns:c16="http://schemas.microsoft.com/office/drawing/2014/chart" uri="{C3380CC4-5D6E-409C-BE32-E72D297353CC}">
              <c16:uniqueId val="{00000009-99E2-40E3-A280-E580ADB6E7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1315</c:v>
                </c:pt>
                <c:pt idx="5">
                  <c:v>1288</c:v>
                </c:pt>
                <c:pt idx="8">
                  <c:v>1271</c:v>
                </c:pt>
                <c:pt idx="11">
                  <c:v>1202</c:v>
                </c:pt>
                <c:pt idx="14">
                  <c:v>1155</c:v>
                </c:pt>
              </c:numCache>
            </c:numRef>
          </c:val>
          <c:extLst>
            <c:ext xmlns:c16="http://schemas.microsoft.com/office/drawing/2014/chart" uri="{C3380CC4-5D6E-409C-BE32-E72D297353CC}">
              <c16:uniqueId val="{00000000-E1D3-4822-ABF1-BDF2B6660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1-E1D3-4822-ABF1-BDF2B6660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12</c:v>
                </c:pt>
                <c:pt idx="6">
                  <c:v>4</c:v>
                </c:pt>
                <c:pt idx="9">
                  <c:v>3</c:v>
                </c:pt>
                <c:pt idx="12">
                  <c:v>0</c:v>
                </c:pt>
              </c:numCache>
            </c:numRef>
          </c:val>
          <c:extLst>
            <c:ext xmlns:c16="http://schemas.microsoft.com/office/drawing/2014/chart" uri="{C3380CC4-5D6E-409C-BE32-E72D297353CC}">
              <c16:uniqueId val="{00000002-E1D3-4822-ABF1-BDF2B6660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75</c:v>
                </c:pt>
                <c:pt idx="6">
                  <c:v>98</c:v>
                </c:pt>
                <c:pt idx="9">
                  <c:v>83</c:v>
                </c:pt>
                <c:pt idx="12">
                  <c:v>65</c:v>
                </c:pt>
              </c:numCache>
            </c:numRef>
          </c:val>
          <c:extLst>
            <c:ext xmlns:c16="http://schemas.microsoft.com/office/drawing/2014/chart" uri="{C3380CC4-5D6E-409C-BE32-E72D297353CC}">
              <c16:uniqueId val="{00000003-E1D3-4822-ABF1-BDF2B6660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688</c:v>
                </c:pt>
                <c:pt idx="3">
                  <c:v>674</c:v>
                </c:pt>
                <c:pt idx="6">
                  <c:v>635</c:v>
                </c:pt>
                <c:pt idx="9">
                  <c:v>561</c:v>
                </c:pt>
                <c:pt idx="12">
                  <c:v>564</c:v>
                </c:pt>
              </c:numCache>
            </c:numRef>
          </c:val>
          <c:extLst>
            <c:ext xmlns:c16="http://schemas.microsoft.com/office/drawing/2014/chart" uri="{C3380CC4-5D6E-409C-BE32-E72D297353CC}">
              <c16:uniqueId val="{00000004-E1D3-4822-ABF1-BDF2B6660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D3-4822-ABF1-BDF2B6660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D3-4822-ABF1-BDF2B6660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1422</c:v>
                </c:pt>
                <c:pt idx="3">
                  <c:v>1441</c:v>
                </c:pt>
                <c:pt idx="6">
                  <c:v>1449</c:v>
                </c:pt>
                <c:pt idx="9">
                  <c:v>1438</c:v>
                </c:pt>
                <c:pt idx="12">
                  <c:v>1356</c:v>
                </c:pt>
              </c:numCache>
            </c:numRef>
          </c:val>
          <c:extLst>
            <c:ext xmlns:c16="http://schemas.microsoft.com/office/drawing/2014/chart" uri="{C3380CC4-5D6E-409C-BE32-E72D297353CC}">
              <c16:uniqueId val="{00000007-E1D3-4822-ABF1-BDF2B6660D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886</c:v>
                </c:pt>
                <c:pt idx="2">
                  <c:v>#N/A</c:v>
                </c:pt>
                <c:pt idx="3">
                  <c:v>#N/A</c:v>
                </c:pt>
                <c:pt idx="4">
                  <c:v>915</c:v>
                </c:pt>
                <c:pt idx="5">
                  <c:v>#N/A</c:v>
                </c:pt>
                <c:pt idx="6">
                  <c:v>#N/A</c:v>
                </c:pt>
                <c:pt idx="7">
                  <c:v>915</c:v>
                </c:pt>
                <c:pt idx="8">
                  <c:v>#N/A</c:v>
                </c:pt>
                <c:pt idx="9">
                  <c:v>#N/A</c:v>
                </c:pt>
                <c:pt idx="10">
                  <c:v>883</c:v>
                </c:pt>
                <c:pt idx="11">
                  <c:v>#N/A</c:v>
                </c:pt>
                <c:pt idx="12">
                  <c:v>#N/A</c:v>
                </c:pt>
                <c:pt idx="13">
                  <c:v>830</c:v>
                </c:pt>
                <c:pt idx="14">
                  <c:v>#N/A</c:v>
                </c:pt>
              </c:numCache>
            </c:numRef>
          </c:val>
          <c:smooth val="0"/>
          <c:extLst>
            <c:ext xmlns:c16="http://schemas.microsoft.com/office/drawing/2014/chart" uri="{C3380CC4-5D6E-409C-BE32-E72D297353CC}">
              <c16:uniqueId val="{00000008-E1D3-4822-ABF1-BDF2B6660D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13147</c:v>
                </c:pt>
                <c:pt idx="5">
                  <c:v>13035</c:v>
                </c:pt>
                <c:pt idx="8">
                  <c:v>12793</c:v>
                </c:pt>
                <c:pt idx="11">
                  <c:v>12917</c:v>
                </c:pt>
                <c:pt idx="14">
                  <c:v>12701</c:v>
                </c:pt>
              </c:numCache>
            </c:numRef>
          </c:val>
          <c:extLst>
            <c:ext xmlns:c16="http://schemas.microsoft.com/office/drawing/2014/chart" uri="{C3380CC4-5D6E-409C-BE32-E72D297353CC}">
              <c16:uniqueId val="{00000000-4755-4261-B6C7-60225D85D2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688</c:v>
                </c:pt>
                <c:pt idx="5">
                  <c:v>560</c:v>
                </c:pt>
                <c:pt idx="8">
                  <c:v>459</c:v>
                </c:pt>
                <c:pt idx="11">
                  <c:v>378</c:v>
                </c:pt>
                <c:pt idx="14">
                  <c:v>307</c:v>
                </c:pt>
              </c:numCache>
            </c:numRef>
          </c:val>
          <c:extLst>
            <c:ext xmlns:c16="http://schemas.microsoft.com/office/drawing/2014/chart" uri="{C3380CC4-5D6E-409C-BE32-E72D297353CC}">
              <c16:uniqueId val="{00000001-4755-4261-B6C7-60225D85D2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4191</c:v>
                </c:pt>
                <c:pt idx="5">
                  <c:v>4376</c:v>
                </c:pt>
                <c:pt idx="8">
                  <c:v>1066</c:v>
                </c:pt>
                <c:pt idx="11">
                  <c:v>999</c:v>
                </c:pt>
                <c:pt idx="14">
                  <c:v>1189</c:v>
                </c:pt>
              </c:numCache>
            </c:numRef>
          </c:val>
          <c:extLst>
            <c:ext xmlns:c16="http://schemas.microsoft.com/office/drawing/2014/chart" uri="{C3380CC4-5D6E-409C-BE32-E72D297353CC}">
              <c16:uniqueId val="{00000002-4755-4261-B6C7-60225D85D2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5-4261-B6C7-60225D85D2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55-4261-B6C7-60225D85D2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1750</c:v>
                </c:pt>
                <c:pt idx="3">
                  <c:v>1695</c:v>
                </c:pt>
                <c:pt idx="6">
                  <c:v>1666</c:v>
                </c:pt>
                <c:pt idx="9">
                  <c:v>1628</c:v>
                </c:pt>
                <c:pt idx="12">
                  <c:v>1591</c:v>
                </c:pt>
              </c:numCache>
            </c:numRef>
          </c:val>
          <c:extLst>
            <c:ext xmlns:c16="http://schemas.microsoft.com/office/drawing/2014/chart" uri="{C3380CC4-5D6E-409C-BE32-E72D297353CC}">
              <c16:uniqueId val="{00000005-4755-4261-B6C7-60225D85D2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1709</c:v>
                </c:pt>
                <c:pt idx="3">
                  <c:v>1765</c:v>
                </c:pt>
                <c:pt idx="6">
                  <c:v>1724</c:v>
                </c:pt>
                <c:pt idx="9">
                  <c:v>1640</c:v>
                </c:pt>
                <c:pt idx="12">
                  <c:v>1721</c:v>
                </c:pt>
              </c:numCache>
            </c:numRef>
          </c:val>
          <c:extLst>
            <c:ext xmlns:c16="http://schemas.microsoft.com/office/drawing/2014/chart" uri="{C3380CC4-5D6E-409C-BE32-E72D297353CC}">
              <c16:uniqueId val="{00000006-4755-4261-B6C7-60225D85D2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478</c:v>
                </c:pt>
                <c:pt idx="3">
                  <c:v>492</c:v>
                </c:pt>
                <c:pt idx="6">
                  <c:v>405</c:v>
                </c:pt>
                <c:pt idx="9">
                  <c:v>330</c:v>
                </c:pt>
                <c:pt idx="12">
                  <c:v>275</c:v>
                </c:pt>
              </c:numCache>
            </c:numRef>
          </c:val>
          <c:extLst>
            <c:ext xmlns:c16="http://schemas.microsoft.com/office/drawing/2014/chart" uri="{C3380CC4-5D6E-409C-BE32-E72D297353CC}">
              <c16:uniqueId val="{00000007-4755-4261-B6C7-60225D85D2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7777</c:v>
                </c:pt>
                <c:pt idx="3">
                  <c:v>7462</c:v>
                </c:pt>
                <c:pt idx="6">
                  <c:v>7350</c:v>
                </c:pt>
                <c:pt idx="9">
                  <c:v>7123</c:v>
                </c:pt>
                <c:pt idx="12">
                  <c:v>7068</c:v>
                </c:pt>
              </c:numCache>
            </c:numRef>
          </c:val>
          <c:extLst>
            <c:ext xmlns:c16="http://schemas.microsoft.com/office/drawing/2014/chart" uri="{C3380CC4-5D6E-409C-BE32-E72D297353CC}">
              <c16:uniqueId val="{00000008-4755-4261-B6C7-60225D85D2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6</c:v>
                </c:pt>
                <c:pt idx="6">
                  <c:v>3</c:v>
                </c:pt>
                <c:pt idx="9">
                  <c:v>0</c:v>
                </c:pt>
                <c:pt idx="12">
                  <c:v>0</c:v>
                </c:pt>
              </c:numCache>
            </c:numRef>
          </c:val>
          <c:extLst>
            <c:ext xmlns:c16="http://schemas.microsoft.com/office/drawing/2014/chart" uri="{C3380CC4-5D6E-409C-BE32-E72D297353CC}">
              <c16:uniqueId val="{00000009-4755-4261-B6C7-60225D85D2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12784</c:v>
                </c:pt>
                <c:pt idx="3">
                  <c:v>12503</c:v>
                </c:pt>
                <c:pt idx="6">
                  <c:v>12402</c:v>
                </c:pt>
                <c:pt idx="9">
                  <c:v>12129</c:v>
                </c:pt>
                <c:pt idx="12">
                  <c:v>12177</c:v>
                </c:pt>
              </c:numCache>
            </c:numRef>
          </c:val>
          <c:extLst>
            <c:ext xmlns:c16="http://schemas.microsoft.com/office/drawing/2014/chart" uri="{C3380CC4-5D6E-409C-BE32-E72D297353CC}">
              <c16:uniqueId val="{0000000A-4755-4261-B6C7-60225D85D2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6487</c:v>
                </c:pt>
                <c:pt idx="2">
                  <c:v>#N/A</c:v>
                </c:pt>
                <c:pt idx="3">
                  <c:v>#N/A</c:v>
                </c:pt>
                <c:pt idx="4">
                  <c:v>5952</c:v>
                </c:pt>
                <c:pt idx="5">
                  <c:v>#N/A</c:v>
                </c:pt>
                <c:pt idx="6">
                  <c:v>#N/A</c:v>
                </c:pt>
                <c:pt idx="7">
                  <c:v>9232</c:v>
                </c:pt>
                <c:pt idx="8">
                  <c:v>#N/A</c:v>
                </c:pt>
                <c:pt idx="9">
                  <c:v>#N/A</c:v>
                </c:pt>
                <c:pt idx="10">
                  <c:v>8555</c:v>
                </c:pt>
                <c:pt idx="11">
                  <c:v>#N/A</c:v>
                </c:pt>
                <c:pt idx="12">
                  <c:v>#N/A</c:v>
                </c:pt>
                <c:pt idx="13">
                  <c:v>8634</c:v>
                </c:pt>
                <c:pt idx="14">
                  <c:v>#N/A</c:v>
                </c:pt>
              </c:numCache>
            </c:numRef>
          </c:val>
          <c:smooth val="0"/>
          <c:extLst>
            <c:ext xmlns:c16="http://schemas.microsoft.com/office/drawing/2014/chart" uri="{C3380CC4-5D6E-409C-BE32-E72D297353CC}">
              <c16:uniqueId val="{0000000B-4755-4261-B6C7-60225D85D2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2890-4B7E-8643-A2AB12E91A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554</c:v>
                </c:pt>
                <c:pt idx="1">
                  <c:v>374</c:v>
                </c:pt>
                <c:pt idx="2">
                  <c:v>374</c:v>
                </c:pt>
              </c:numCache>
            </c:numRef>
          </c:val>
          <c:extLst>
            <c:ext xmlns:c16="http://schemas.microsoft.com/office/drawing/2014/chart" uri="{C3380CC4-5D6E-409C-BE32-E72D297353CC}">
              <c16:uniqueId val="{00000001-2890-4B7E-8643-A2AB12E91A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984</c:v>
                </c:pt>
                <c:pt idx="1">
                  <c:v>816</c:v>
                </c:pt>
                <c:pt idx="2">
                  <c:v>921</c:v>
                </c:pt>
              </c:numCache>
            </c:numRef>
          </c:val>
          <c:extLst>
            <c:ext xmlns:c16="http://schemas.microsoft.com/office/drawing/2014/chart" uri="{C3380CC4-5D6E-409C-BE32-E72D297353CC}">
              <c16:uniqueId val="{00000002-2890-4B7E-8643-A2AB12E91A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年度をピークに年々減少してきており、令和元年度の償還額は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億円を切った。</a:t>
          </a:r>
        </a:p>
        <a:p>
          <a:r>
            <a:rPr kumimoji="1" lang="ja-JP" altLang="en-US" sz="1400">
              <a:latin typeface="ＭＳ ゴシック" pitchFamily="49" charset="-128"/>
              <a:ea typeface="ＭＳ ゴシック" pitchFamily="49" charset="-128"/>
            </a:rPr>
            <a:t>　公営企業債の元利償還金に対する繰入金も普通会計同様に公債費の適正管理に努め、改善傾向にある。</a:t>
          </a:r>
        </a:p>
        <a:p>
          <a:r>
            <a:rPr kumimoji="1" lang="ja-JP" altLang="en-US" sz="1400">
              <a:latin typeface="ＭＳ ゴシック" pitchFamily="49" charset="-128"/>
              <a:ea typeface="ＭＳ ゴシック" pitchFamily="49" charset="-128"/>
            </a:rPr>
            <a:t>　今後も引き続き、公債費の適正管理に努めることにより、実質公債費比率の構造（分子）は、徐々に改善していくものと見込んでいる。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引き続き市債発行の抑制や事業実施の適正化を図り、将来的に老朽化した施設を更新する場合等に備えた基金残高の維持に努める。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今後も老朽化した施設の改築・改修等を予定しているが、有利な財源の確保等により、将来負担額を抑制していく。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水木しげる基金等のその他特定目的基金の増加により、基金全体で増となっている。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令和元年度は、財政調整基金及び減債基金の増減はなし。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これらを財源として事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原子力防災対策基金：境港市における島根原子力発電所に係る原子力防災対策の円滑な実施を図る。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寄附金の増加に伴う水木しげる基金等の増。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厳しい経済情勢ではあるが、改善傾向にあり類似団体平均より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地方創生の取り組みなど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により市民税等の歳入の確保に努め、財政基盤の強化を図っていく。</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23585</xdr:rowOff>
    </xdr:to>
    <xdr:cxnSp macro="">
      <xdr:nvCxnSpPr>
        <xdr:cNvPr id="70" name="直線コネクタ 69"/>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6" name="直線コネクタ 75"/>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79" name="直線コネクタ 78"/>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3" name="テキスト ボックス 82"/>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3" name="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が減となったものの、地方税、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などの増により、経常的一般財源の総額は前年度比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者数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経常経費充当一般財源等の総額が前年度比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144,472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以上により経常収支比率は昨年度より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今後は過去の大型投資事業の起債償還が終了し公債費は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ゆるやかに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減少するものと考えるが、社会保障関係費の増大は続くと考えている。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63</xdr:row>
      <xdr:rowOff>57996</xdr:rowOff>
    </xdr:to>
    <xdr:cxnSp macro="">
      <xdr:nvCxnSpPr>
        <xdr:cNvPr id="133" name="直線コネクタ 132"/>
        <xdr:cNvCxnSpPr/>
      </xdr:nvCxnSpPr>
      <xdr:spPr>
        <a:xfrm flipV="1">
          <a:off x="4114800" y="1055370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63</xdr:row>
      <xdr:rowOff>57996</xdr:rowOff>
    </xdr:to>
    <xdr:cxnSp macro="">
      <xdr:nvCxnSpPr>
        <xdr:cNvPr id="136" name="直線コネクタ 135"/>
        <xdr:cNvCxnSpPr/>
      </xdr:nvCxnSpPr>
      <xdr:spPr>
        <a:xfrm>
          <a:off x="3225800" y="106582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44450</xdr:rowOff>
    </xdr:to>
    <xdr:cxnSp macro="">
      <xdr:nvCxnSpPr>
        <xdr:cNvPr id="139" name="直線コネクタ 138"/>
        <xdr:cNvCxnSpPr/>
      </xdr:nvCxnSpPr>
      <xdr:spPr>
        <a:xfrm flipV="1">
          <a:off x="2336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44450</xdr:rowOff>
    </xdr:to>
    <xdr:cxnSp macro="">
      <xdr:nvCxnSpPr>
        <xdr:cNvPr id="142" name="直線コネクタ 141"/>
        <xdr:cNvCxnSpPr/>
      </xdr:nvCxnSpPr>
      <xdr:spPr>
        <a:xfrm>
          <a:off x="1447800" y="105697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2" name="楕円 151"/>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60977</xdr:rowOff>
    </xdr:from>
    <xdr:ext cx="762000" cy="259045"/>
    <xdr:sp macro="" textlink="">
      <xdr:nvSpPr>
        <xdr:cNvPr id="153"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4" name="楕円 153"/>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93573</xdr:rowOff>
    </xdr:from>
    <xdr:ext cx="736600" cy="259045"/>
    <xdr:sp macro="" textlink="">
      <xdr:nvSpPr>
        <xdr:cNvPr id="155" name="テキスト ボックス 154"/>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6" name="楕円 155"/>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63940</xdr:rowOff>
    </xdr:from>
    <xdr:ext cx="762000" cy="259045"/>
    <xdr:sp macro="" textlink="">
      <xdr:nvSpPr>
        <xdr:cNvPr id="157" name="テキスト ボックス 156"/>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9" name="テキスト ボックス 15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0" name="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146914</xdr:rowOff>
    </xdr:from>
    <xdr:ext cx="762000" cy="259045"/>
    <xdr:sp macro="" textlink="">
      <xdr:nvSpPr>
        <xdr:cNvPr id="161" name="テキスト ボックス 160"/>
        <xdr:cNvSpPr txBox="1"/>
      </xdr:nvSpPr>
      <xdr:spPr>
        <a:xfrm>
          <a:off x="1066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依然として類似団体を下回っている状況ではあるが、昨年よりは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物件費の増により増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人件費については退職者数の減に伴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については、学校給食の調理業務の民間委託の開始や基幹業務システムのクラウド化への移行に伴う準備経費等による増が、主な要因として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今後も、行政サービスを維持しつつ、経費の抑制に努めていく。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9165</xdr:rowOff>
    </xdr:from>
    <xdr:to>
      <xdr:col>23</xdr:col>
      <xdr:colOff>133350</xdr:colOff>
      <xdr:row>81</xdr:row>
      <xdr:rowOff>18600</xdr:rowOff>
    </xdr:to>
    <xdr:cxnSp macro="">
      <xdr:nvCxnSpPr>
        <xdr:cNvPr id="196" name="直線コネクタ 195"/>
        <xdr:cNvCxnSpPr/>
      </xdr:nvCxnSpPr>
      <xdr:spPr>
        <a:xfrm>
          <a:off x="4114800" y="13896615"/>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9165</xdr:rowOff>
    </xdr:from>
    <xdr:to>
      <xdr:col>19</xdr:col>
      <xdr:colOff>133350</xdr:colOff>
      <xdr:row>81</xdr:row>
      <xdr:rowOff>33003</xdr:rowOff>
    </xdr:to>
    <xdr:cxnSp macro="">
      <xdr:nvCxnSpPr>
        <xdr:cNvPr id="199" name="直線コネクタ 198"/>
        <xdr:cNvCxnSpPr/>
      </xdr:nvCxnSpPr>
      <xdr:spPr>
        <a:xfrm flipV="1">
          <a:off x="3225800" y="13896615"/>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5338</xdr:rowOff>
    </xdr:from>
    <xdr:to>
      <xdr:col>15</xdr:col>
      <xdr:colOff>82550</xdr:colOff>
      <xdr:row>81</xdr:row>
      <xdr:rowOff>33003</xdr:rowOff>
    </xdr:to>
    <xdr:cxnSp macro="">
      <xdr:nvCxnSpPr>
        <xdr:cNvPr id="202" name="直線コネクタ 201"/>
        <xdr:cNvCxnSpPr/>
      </xdr:nvCxnSpPr>
      <xdr:spPr>
        <a:xfrm>
          <a:off x="2336800" y="1389278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160962</xdr:rowOff>
    </xdr:from>
    <xdr:to>
      <xdr:col>11</xdr:col>
      <xdr:colOff>31750</xdr:colOff>
      <xdr:row>81</xdr:row>
      <xdr:rowOff>5338</xdr:rowOff>
    </xdr:to>
    <xdr:cxnSp macro="">
      <xdr:nvCxnSpPr>
        <xdr:cNvPr id="205" name="直線コネクタ 204"/>
        <xdr:cNvCxnSpPr/>
      </xdr:nvCxnSpPr>
      <xdr:spPr>
        <a:xfrm>
          <a:off x="1447800" y="13876962"/>
          <a:ext cx="889000" cy="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139250</xdr:rowOff>
    </xdr:from>
    <xdr:to>
      <xdr:col>23</xdr:col>
      <xdr:colOff>184150</xdr:colOff>
      <xdr:row>81</xdr:row>
      <xdr:rowOff>69400</xdr:rowOff>
    </xdr:to>
    <xdr:sp macro="" textlink="">
      <xdr:nvSpPr>
        <xdr:cNvPr id="215" name="楕円 214"/>
        <xdr:cNvSpPr/>
      </xdr:nvSpPr>
      <xdr:spPr>
        <a:xfrm>
          <a:off x="4902200" y="13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60527</xdr:rowOff>
    </xdr:from>
    <xdr:ext cx="762000" cy="259045"/>
    <xdr:sp macro="" textlink="">
      <xdr:nvSpPr>
        <xdr:cNvPr id="216" name="人件費・物件費等の状況該当値テキスト"/>
        <xdr:cNvSpPr txBox="1"/>
      </xdr:nvSpPr>
      <xdr:spPr>
        <a:xfrm>
          <a:off x="5041900" y="137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129815</xdr:rowOff>
    </xdr:from>
    <xdr:to>
      <xdr:col>19</xdr:col>
      <xdr:colOff>184150</xdr:colOff>
      <xdr:row>81</xdr:row>
      <xdr:rowOff>59965</xdr:rowOff>
    </xdr:to>
    <xdr:sp macro="" textlink="">
      <xdr:nvSpPr>
        <xdr:cNvPr id="217" name="楕円 216"/>
        <xdr:cNvSpPr/>
      </xdr:nvSpPr>
      <xdr:spPr>
        <a:xfrm>
          <a:off x="4064000" y="13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70142</xdr:rowOff>
    </xdr:from>
    <xdr:ext cx="736600" cy="259045"/>
    <xdr:sp macro="" textlink="">
      <xdr:nvSpPr>
        <xdr:cNvPr id="218" name="テキスト ボックス 217"/>
        <xdr:cNvSpPr txBox="1"/>
      </xdr:nvSpPr>
      <xdr:spPr>
        <a:xfrm>
          <a:off x="3733800" y="13614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153653</xdr:rowOff>
    </xdr:from>
    <xdr:to>
      <xdr:col>15</xdr:col>
      <xdr:colOff>133350</xdr:colOff>
      <xdr:row>81</xdr:row>
      <xdr:rowOff>83803</xdr:rowOff>
    </xdr:to>
    <xdr:sp macro="" textlink="">
      <xdr:nvSpPr>
        <xdr:cNvPr id="219" name="楕円 218"/>
        <xdr:cNvSpPr/>
      </xdr:nvSpPr>
      <xdr:spPr>
        <a:xfrm>
          <a:off x="3175000" y="13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93980</xdr:rowOff>
    </xdr:from>
    <xdr:ext cx="762000" cy="259045"/>
    <xdr:sp macro="" textlink="">
      <xdr:nvSpPr>
        <xdr:cNvPr id="220" name="テキスト ボックス 219"/>
        <xdr:cNvSpPr txBox="1"/>
      </xdr:nvSpPr>
      <xdr:spPr>
        <a:xfrm>
          <a:off x="2844800" y="136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125988</xdr:rowOff>
    </xdr:from>
    <xdr:to>
      <xdr:col>11</xdr:col>
      <xdr:colOff>82550</xdr:colOff>
      <xdr:row>81</xdr:row>
      <xdr:rowOff>56138</xdr:rowOff>
    </xdr:to>
    <xdr:sp macro="" textlink="">
      <xdr:nvSpPr>
        <xdr:cNvPr id="221" name="楕円 220"/>
        <xdr:cNvSpPr/>
      </xdr:nvSpPr>
      <xdr:spPr>
        <a:xfrm>
          <a:off x="2286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66315</xdr:rowOff>
    </xdr:from>
    <xdr:ext cx="762000" cy="259045"/>
    <xdr:sp macro="" textlink="">
      <xdr:nvSpPr>
        <xdr:cNvPr id="222" name="テキスト ボックス 221"/>
        <xdr:cNvSpPr txBox="1"/>
      </xdr:nvSpPr>
      <xdr:spPr>
        <a:xfrm>
          <a:off x="1955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110162</xdr:rowOff>
    </xdr:from>
    <xdr:to>
      <xdr:col>7</xdr:col>
      <xdr:colOff>31750</xdr:colOff>
      <xdr:row>81</xdr:row>
      <xdr:rowOff>40312</xdr:rowOff>
    </xdr:to>
    <xdr:sp macro="" textlink="">
      <xdr:nvSpPr>
        <xdr:cNvPr id="223" name="楕円 222"/>
        <xdr:cNvSpPr/>
      </xdr:nvSpPr>
      <xdr:spPr>
        <a:xfrm>
          <a:off x="1397000" y="1382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50489</xdr:rowOff>
    </xdr:from>
    <xdr:ext cx="762000" cy="259045"/>
    <xdr:sp macro="" textlink="">
      <xdr:nvSpPr>
        <xdr:cNvPr id="224" name="テキスト ボックス 223"/>
        <xdr:cNvSpPr txBox="1"/>
      </xdr:nvSpPr>
      <xdr:spPr>
        <a:xfrm>
          <a:off x="1066800" y="1359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12700</xdr:rowOff>
    </xdr:to>
    <xdr:cxnSp macro="">
      <xdr:nvCxnSpPr>
        <xdr:cNvPr id="258" name="直線コネクタ 257"/>
        <xdr:cNvCxnSpPr/>
      </xdr:nvCxnSpPr>
      <xdr:spPr>
        <a:xfrm flipV="1">
          <a:off x="16179800" y="1416261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81438</xdr:rowOff>
    </xdr:from>
    <xdr:ext cx="762000" cy="259045"/>
    <xdr:sp macro="" textlink="">
      <xdr:nvSpPr>
        <xdr:cNvPr id="259" name="給与水準   （国との比較）平均値テキスト"/>
        <xdr:cNvSpPr txBox="1"/>
      </xdr:nvSpPr>
      <xdr:spPr>
        <a:xfrm>
          <a:off x="17106900" y="1431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83</xdr:row>
      <xdr:rowOff>12700</xdr:rowOff>
    </xdr:to>
    <xdr:cxnSp macro="">
      <xdr:nvCxnSpPr>
        <xdr:cNvPr id="261" name="直線コネクタ 260"/>
        <xdr:cNvCxnSpPr/>
      </xdr:nvCxnSpPr>
      <xdr:spPr>
        <a:xfrm>
          <a:off x="15290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3" name="テキスト ボックス 262"/>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12700</xdr:rowOff>
    </xdr:to>
    <xdr:cxnSp macro="">
      <xdr:nvCxnSpPr>
        <xdr:cNvPr id="264" name="直線コネクタ 263"/>
        <xdr:cNvCxnSpPr/>
      </xdr:nvCxnSpPr>
      <xdr:spPr>
        <a:xfrm flipV="1">
          <a:off x="14401800" y="1422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24288</xdr:rowOff>
    </xdr:from>
    <xdr:ext cx="762000" cy="259045"/>
    <xdr:sp macro="" textlink="">
      <xdr:nvSpPr>
        <xdr:cNvPr id="266" name="テキスト ボックス 265"/>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160161</xdr:rowOff>
    </xdr:to>
    <xdr:cxnSp macro="">
      <xdr:nvCxnSpPr>
        <xdr:cNvPr id="267" name="直線コネクタ 266"/>
        <xdr:cNvCxnSpPr/>
      </xdr:nvCxnSpPr>
      <xdr:spPr>
        <a:xfrm flipV="1">
          <a:off x="13512800" y="142430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7" name="楕円 276"/>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8"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9" name="楕円 278"/>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0" name="テキスト ボックス 279"/>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1" name="楕円 280"/>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2" name="テキスト ボックス 281"/>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3" name="楕円 282"/>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4" name="テキスト ボックス 28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5" name="楕円 284"/>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6" name="テキスト ボックス 285"/>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136123</xdr:rowOff>
    </xdr:from>
    <xdr:to>
      <xdr:col>81</xdr:col>
      <xdr:colOff>44450</xdr:colOff>
      <xdr:row>59</xdr:row>
      <xdr:rowOff>140546</xdr:rowOff>
    </xdr:to>
    <xdr:cxnSp macro="">
      <xdr:nvCxnSpPr>
        <xdr:cNvPr id="320" name="直線コネクタ 319"/>
        <xdr:cNvCxnSpPr/>
      </xdr:nvCxnSpPr>
      <xdr:spPr>
        <a:xfrm>
          <a:off x="16179800" y="10251673"/>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136123</xdr:rowOff>
    </xdr:from>
    <xdr:to>
      <xdr:col>77</xdr:col>
      <xdr:colOff>44450</xdr:colOff>
      <xdr:row>59</xdr:row>
      <xdr:rowOff>138536</xdr:rowOff>
    </xdr:to>
    <xdr:cxnSp macro="">
      <xdr:nvCxnSpPr>
        <xdr:cNvPr id="323" name="直線コネクタ 322"/>
        <xdr:cNvCxnSpPr/>
      </xdr:nvCxnSpPr>
      <xdr:spPr>
        <a:xfrm flipV="1">
          <a:off x="15290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138536</xdr:rowOff>
    </xdr:to>
    <xdr:cxnSp macro="">
      <xdr:nvCxnSpPr>
        <xdr:cNvPr id="326" name="直線コネクタ 325"/>
        <xdr:cNvCxnSpPr/>
      </xdr:nvCxnSpPr>
      <xdr:spPr>
        <a:xfrm>
          <a:off x="14401800" y="102484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127275</xdr:rowOff>
    </xdr:from>
    <xdr:to>
      <xdr:col>68</xdr:col>
      <xdr:colOff>152400</xdr:colOff>
      <xdr:row>59</xdr:row>
      <xdr:rowOff>132906</xdr:rowOff>
    </xdr:to>
    <xdr:cxnSp macro="">
      <xdr:nvCxnSpPr>
        <xdr:cNvPr id="329" name="直線コネクタ 328"/>
        <xdr:cNvCxnSpPr/>
      </xdr:nvCxnSpPr>
      <xdr:spPr>
        <a:xfrm>
          <a:off x="13512800" y="10242825"/>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9" name="楕円 338"/>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0" name="定員管理の状況該当値テキスト"/>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85323</xdr:rowOff>
    </xdr:from>
    <xdr:to>
      <xdr:col>77</xdr:col>
      <xdr:colOff>95250</xdr:colOff>
      <xdr:row>60</xdr:row>
      <xdr:rowOff>15473</xdr:rowOff>
    </xdr:to>
    <xdr:sp macro="" textlink="">
      <xdr:nvSpPr>
        <xdr:cNvPr id="341" name="楕円 340"/>
        <xdr:cNvSpPr/>
      </xdr:nvSpPr>
      <xdr:spPr>
        <a:xfrm>
          <a:off x="16129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25650</xdr:rowOff>
    </xdr:from>
    <xdr:ext cx="736600" cy="259045"/>
    <xdr:sp macro="" textlink="">
      <xdr:nvSpPr>
        <xdr:cNvPr id="342" name="テキスト ボックス 341"/>
        <xdr:cNvSpPr txBox="1"/>
      </xdr:nvSpPr>
      <xdr:spPr>
        <a:xfrm>
          <a:off x="15798800" y="996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87736</xdr:rowOff>
    </xdr:from>
    <xdr:to>
      <xdr:col>73</xdr:col>
      <xdr:colOff>44450</xdr:colOff>
      <xdr:row>60</xdr:row>
      <xdr:rowOff>17886</xdr:rowOff>
    </xdr:to>
    <xdr:sp macro="" textlink="">
      <xdr:nvSpPr>
        <xdr:cNvPr id="343" name="楕円 342"/>
        <xdr:cNvSpPr/>
      </xdr:nvSpPr>
      <xdr:spPr>
        <a:xfrm>
          <a:off x="15240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28063</xdr:rowOff>
    </xdr:from>
    <xdr:ext cx="762000" cy="259045"/>
    <xdr:sp macro="" textlink="">
      <xdr:nvSpPr>
        <xdr:cNvPr id="344" name="テキスト ボックス 343"/>
        <xdr:cNvSpPr txBox="1"/>
      </xdr:nvSpPr>
      <xdr:spPr>
        <a:xfrm>
          <a:off x="14909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82106</xdr:rowOff>
    </xdr:from>
    <xdr:to>
      <xdr:col>68</xdr:col>
      <xdr:colOff>203200</xdr:colOff>
      <xdr:row>60</xdr:row>
      <xdr:rowOff>12256</xdr:rowOff>
    </xdr:to>
    <xdr:sp macro="" textlink="">
      <xdr:nvSpPr>
        <xdr:cNvPr id="345" name="楕円 344"/>
        <xdr:cNvSpPr/>
      </xdr:nvSpPr>
      <xdr:spPr>
        <a:xfrm>
          <a:off x="14351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22433</xdr:rowOff>
    </xdr:from>
    <xdr:ext cx="762000" cy="259045"/>
    <xdr:sp macro="" textlink="">
      <xdr:nvSpPr>
        <xdr:cNvPr id="346" name="テキスト ボックス 345"/>
        <xdr:cNvSpPr txBox="1"/>
      </xdr:nvSpPr>
      <xdr:spPr>
        <a:xfrm>
          <a:off x="14020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76475</xdr:rowOff>
    </xdr:from>
    <xdr:to>
      <xdr:col>64</xdr:col>
      <xdr:colOff>152400</xdr:colOff>
      <xdr:row>60</xdr:row>
      <xdr:rowOff>6625</xdr:rowOff>
    </xdr:to>
    <xdr:sp macro="" textlink="">
      <xdr:nvSpPr>
        <xdr:cNvPr id="347" name="楕円 346"/>
        <xdr:cNvSpPr/>
      </xdr:nvSpPr>
      <xdr:spPr>
        <a:xfrm>
          <a:off x="13462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16802</xdr:rowOff>
    </xdr:from>
    <xdr:ext cx="762000" cy="259045"/>
    <xdr:sp macro="" textlink="">
      <xdr:nvSpPr>
        <xdr:cNvPr id="348" name="テキスト ボックス 347"/>
        <xdr:cNvSpPr txBox="1"/>
      </xdr:nvSpPr>
      <xdr:spPr>
        <a:xfrm>
          <a:off x="13131800" y="99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本格的な行財政改革を開始した平成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年度以降、投資的事業を厳選し、市債の発行を抑制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公債費の適正管理に努めており、その結果として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年度決算時のピーク（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％）から年々減少し、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10668</xdr:rowOff>
    </xdr:to>
    <xdr:cxnSp macro="">
      <xdr:nvCxnSpPr>
        <xdr:cNvPr id="380" name="直線コネクタ 379"/>
        <xdr:cNvCxnSpPr/>
      </xdr:nvCxnSpPr>
      <xdr:spPr>
        <a:xfrm flipV="1">
          <a:off x="16179800" y="75062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10668</xdr:rowOff>
    </xdr:to>
    <xdr:cxnSp macro="">
      <xdr:nvCxnSpPr>
        <xdr:cNvPr id="383" name="直線コネクタ 382"/>
        <xdr:cNvCxnSpPr/>
      </xdr:nvCxnSpPr>
      <xdr:spPr>
        <a:xfrm>
          <a:off x="15290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20320</xdr:rowOff>
    </xdr:to>
    <xdr:cxnSp macro="">
      <xdr:nvCxnSpPr>
        <xdr:cNvPr id="386" name="直線コネクタ 385"/>
        <xdr:cNvCxnSpPr/>
      </xdr:nvCxnSpPr>
      <xdr:spPr>
        <a:xfrm flipV="1">
          <a:off x="14401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49276</xdr:rowOff>
    </xdr:to>
    <xdr:cxnSp macro="">
      <xdr:nvCxnSpPr>
        <xdr:cNvPr id="389" name="直線コネクタ 388"/>
        <xdr:cNvCxnSpPr/>
      </xdr:nvCxnSpPr>
      <xdr:spPr>
        <a:xfrm flipV="1">
          <a:off x="13512800" y="75641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9" name="楕円 398"/>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55135</xdr:rowOff>
    </xdr:from>
    <xdr:ext cx="762000" cy="259045"/>
    <xdr:sp macro="" textlink="">
      <xdr:nvSpPr>
        <xdr:cNvPr id="400" name="公債費負担の状況該当値テキスト"/>
        <xdr:cNvSpPr txBox="1"/>
      </xdr:nvSpPr>
      <xdr:spPr>
        <a:xfrm>
          <a:off x="17106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131318</xdr:rowOff>
    </xdr:from>
    <xdr:to>
      <xdr:col>77</xdr:col>
      <xdr:colOff>95250</xdr:colOff>
      <xdr:row>44</xdr:row>
      <xdr:rowOff>61468</xdr:rowOff>
    </xdr:to>
    <xdr:sp macro="" textlink="">
      <xdr:nvSpPr>
        <xdr:cNvPr id="401" name="楕円 400"/>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46245</xdr:rowOff>
    </xdr:from>
    <xdr:ext cx="736600" cy="259045"/>
    <xdr:sp macro="" textlink="">
      <xdr:nvSpPr>
        <xdr:cNvPr id="402" name="テキスト ボックス 401"/>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5" name="楕円 404"/>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6" name="テキスト ボックス 405"/>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07" name="楕円 406"/>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08" name="テキスト ボックス 407"/>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公債費残高の減少に伴い将来負担比率は改善傾向にある。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今後、（仮称）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境港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市民交流センターの建設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に伴う市債借入が一時的に増加することにより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、将来負担比率が一時的に増加することが見込まれるが、後世への負担を少しでも軽減できるよう、引き続き市債発行の抑制や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基金残高の維持、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167458</xdr:rowOff>
    </xdr:to>
    <xdr:cxnSp macro="">
      <xdr:nvCxnSpPr>
        <xdr:cNvPr id="439" name="直線コネクタ 438"/>
        <xdr:cNvCxnSpPr/>
      </xdr:nvCxnSpPr>
      <xdr:spPr>
        <a:xfrm flipV="1">
          <a:off x="17018000" y="2313214"/>
          <a:ext cx="0" cy="1454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139535</xdr:rowOff>
    </xdr:from>
    <xdr:ext cx="762000" cy="259045"/>
    <xdr:sp macro="" textlink="">
      <xdr:nvSpPr>
        <xdr:cNvPr id="440" name="将来負担の状況最小値テキスト"/>
        <xdr:cNvSpPr txBox="1"/>
      </xdr:nvSpPr>
      <xdr:spPr>
        <a:xfrm>
          <a:off x="17106900" y="37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167458</xdr:rowOff>
    </xdr:from>
    <xdr:to>
      <xdr:col>81</xdr:col>
      <xdr:colOff>133350</xdr:colOff>
      <xdr:row>21</xdr:row>
      <xdr:rowOff>167458</xdr:rowOff>
    </xdr:to>
    <xdr:cxnSp macro="">
      <xdr:nvCxnSpPr>
        <xdr:cNvPr id="441" name="直線コネクタ 440"/>
        <xdr:cNvCxnSpPr/>
      </xdr:nvCxnSpPr>
      <xdr:spPr>
        <a:xfrm>
          <a:off x="16929100" y="37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151372</xdr:rowOff>
    </xdr:from>
    <xdr:to>
      <xdr:col>81</xdr:col>
      <xdr:colOff>44450</xdr:colOff>
      <xdr:row>21</xdr:row>
      <xdr:rowOff>167458</xdr:rowOff>
    </xdr:to>
    <xdr:cxnSp macro="">
      <xdr:nvCxnSpPr>
        <xdr:cNvPr id="444" name="直線コネクタ 443"/>
        <xdr:cNvCxnSpPr/>
      </xdr:nvCxnSpPr>
      <xdr:spPr>
        <a:xfrm>
          <a:off x="16179800" y="375182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151873</xdr:rowOff>
    </xdr:from>
    <xdr:ext cx="762000" cy="259045"/>
    <xdr:sp macro="" textlink="">
      <xdr:nvSpPr>
        <xdr:cNvPr id="445" name="将来負担の状況平均値テキスト"/>
        <xdr:cNvSpPr txBox="1"/>
      </xdr:nvSpPr>
      <xdr:spPr>
        <a:xfrm>
          <a:off x="17106900" y="2552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135346</xdr:rowOff>
    </xdr:from>
    <xdr:to>
      <xdr:col>81</xdr:col>
      <xdr:colOff>95250</xdr:colOff>
      <xdr:row>16</xdr:row>
      <xdr:rowOff>65496</xdr:rowOff>
    </xdr:to>
    <xdr:sp macro="" textlink="">
      <xdr:nvSpPr>
        <xdr:cNvPr id="446" name="フローチャート: 判断 445"/>
        <xdr:cNvSpPr/>
      </xdr:nvSpPr>
      <xdr:spPr>
        <a:xfrm>
          <a:off x="169672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151372</xdr:rowOff>
    </xdr:from>
    <xdr:to>
      <xdr:col>77</xdr:col>
      <xdr:colOff>44450</xdr:colOff>
      <xdr:row>22</xdr:row>
      <xdr:rowOff>117808</xdr:rowOff>
    </xdr:to>
    <xdr:cxnSp macro="">
      <xdr:nvCxnSpPr>
        <xdr:cNvPr id="447" name="直線コネクタ 446"/>
        <xdr:cNvCxnSpPr/>
      </xdr:nvCxnSpPr>
      <xdr:spPr>
        <a:xfrm flipV="1">
          <a:off x="15290800" y="375182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126153</xdr:rowOff>
    </xdr:from>
    <xdr:to>
      <xdr:col>77</xdr:col>
      <xdr:colOff>95250</xdr:colOff>
      <xdr:row>16</xdr:row>
      <xdr:rowOff>56303</xdr:rowOff>
    </xdr:to>
    <xdr:sp macro="" textlink="">
      <xdr:nvSpPr>
        <xdr:cNvPr id="448" name="フローチャート: 判断 447"/>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49" name="テキスト ボックス 448"/>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77168</xdr:rowOff>
    </xdr:from>
    <xdr:to>
      <xdr:col>72</xdr:col>
      <xdr:colOff>203200</xdr:colOff>
      <xdr:row>22</xdr:row>
      <xdr:rowOff>117808</xdr:rowOff>
    </xdr:to>
    <xdr:cxnSp macro="">
      <xdr:nvCxnSpPr>
        <xdr:cNvPr id="450" name="直線コネクタ 449"/>
        <xdr:cNvCxnSpPr/>
      </xdr:nvCxnSpPr>
      <xdr:spPr>
        <a:xfrm>
          <a:off x="14401800" y="33347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123855</xdr:rowOff>
    </xdr:from>
    <xdr:to>
      <xdr:col>73</xdr:col>
      <xdr:colOff>44450</xdr:colOff>
      <xdr:row>16</xdr:row>
      <xdr:rowOff>54005</xdr:rowOff>
    </xdr:to>
    <xdr:sp macro="" textlink="">
      <xdr:nvSpPr>
        <xdr:cNvPr id="451" name="フローチャート: 判断 450"/>
        <xdr:cNvSpPr/>
      </xdr:nvSpPr>
      <xdr:spPr>
        <a:xfrm>
          <a:off x="15240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64182</xdr:rowOff>
    </xdr:from>
    <xdr:ext cx="762000" cy="259045"/>
    <xdr:sp macro="" textlink="">
      <xdr:nvSpPr>
        <xdr:cNvPr id="452" name="テキスト ボックス 451"/>
        <xdr:cNvSpPr txBox="1"/>
      </xdr:nvSpPr>
      <xdr:spPr>
        <a:xfrm>
          <a:off x="14909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77168</xdr:rowOff>
    </xdr:from>
    <xdr:to>
      <xdr:col>68</xdr:col>
      <xdr:colOff>152400</xdr:colOff>
      <xdr:row>19</xdr:row>
      <xdr:rowOff>163346</xdr:rowOff>
    </xdr:to>
    <xdr:cxnSp macro="">
      <xdr:nvCxnSpPr>
        <xdr:cNvPr id="453" name="直線コネクタ 452"/>
        <xdr:cNvCxnSpPr/>
      </xdr:nvCxnSpPr>
      <xdr:spPr>
        <a:xfrm flipV="1">
          <a:off x="13512800" y="333471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111216</xdr:rowOff>
    </xdr:from>
    <xdr:to>
      <xdr:col>68</xdr:col>
      <xdr:colOff>203200</xdr:colOff>
      <xdr:row>16</xdr:row>
      <xdr:rowOff>41366</xdr:rowOff>
    </xdr:to>
    <xdr:sp macro="" textlink="">
      <xdr:nvSpPr>
        <xdr:cNvPr id="454" name="フローチャート: 判断 453"/>
        <xdr:cNvSpPr/>
      </xdr:nvSpPr>
      <xdr:spPr>
        <a:xfrm>
          <a:off x="14351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51543</xdr:rowOff>
    </xdr:from>
    <xdr:ext cx="762000" cy="259045"/>
    <xdr:sp macro="" textlink="">
      <xdr:nvSpPr>
        <xdr:cNvPr id="455" name="テキスト ボックス 454"/>
        <xdr:cNvSpPr txBox="1"/>
      </xdr:nvSpPr>
      <xdr:spPr>
        <a:xfrm>
          <a:off x="14020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56" name="フローチャート: 判断 455"/>
        <xdr:cNvSpPr/>
      </xdr:nvSpPr>
      <xdr:spPr>
        <a:xfrm>
          <a:off x="13462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107846</xdr:rowOff>
    </xdr:from>
    <xdr:ext cx="762000" cy="259045"/>
    <xdr:sp macro="" textlink="">
      <xdr:nvSpPr>
        <xdr:cNvPr id="457" name="テキスト ボックス 456"/>
        <xdr:cNvSpPr txBox="1"/>
      </xdr:nvSpPr>
      <xdr:spPr>
        <a:xfrm>
          <a:off x="13131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116658</xdr:rowOff>
    </xdr:from>
    <xdr:to>
      <xdr:col>81</xdr:col>
      <xdr:colOff>95250</xdr:colOff>
      <xdr:row>22</xdr:row>
      <xdr:rowOff>46808</xdr:rowOff>
    </xdr:to>
    <xdr:sp macro="" textlink="">
      <xdr:nvSpPr>
        <xdr:cNvPr id="463" name="楕円 462"/>
        <xdr:cNvSpPr/>
      </xdr:nvSpPr>
      <xdr:spPr>
        <a:xfrm>
          <a:off x="16967200" y="3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12535</xdr:rowOff>
    </xdr:from>
    <xdr:ext cx="762000" cy="259045"/>
    <xdr:sp macro="" textlink="">
      <xdr:nvSpPr>
        <xdr:cNvPr id="464" name="将来負担の状況該当値テキスト"/>
        <xdr:cNvSpPr txBox="1"/>
      </xdr:nvSpPr>
      <xdr:spPr>
        <a:xfrm>
          <a:off x="17106900" y="361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100572</xdr:rowOff>
    </xdr:from>
    <xdr:to>
      <xdr:col>77</xdr:col>
      <xdr:colOff>95250</xdr:colOff>
      <xdr:row>22</xdr:row>
      <xdr:rowOff>30722</xdr:rowOff>
    </xdr:to>
    <xdr:sp macro="" textlink="">
      <xdr:nvSpPr>
        <xdr:cNvPr id="465" name="楕円 464"/>
        <xdr:cNvSpPr/>
      </xdr:nvSpPr>
      <xdr:spPr>
        <a:xfrm>
          <a:off x="16129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15499</xdr:rowOff>
    </xdr:from>
    <xdr:ext cx="736600" cy="259045"/>
    <xdr:sp macro="" textlink="">
      <xdr:nvSpPr>
        <xdr:cNvPr id="466" name="テキスト ボックス 465"/>
        <xdr:cNvSpPr txBox="1"/>
      </xdr:nvSpPr>
      <xdr:spPr>
        <a:xfrm>
          <a:off x="15798800" y="378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67008</xdr:rowOff>
    </xdr:from>
    <xdr:to>
      <xdr:col>73</xdr:col>
      <xdr:colOff>44450</xdr:colOff>
      <xdr:row>22</xdr:row>
      <xdr:rowOff>168608</xdr:rowOff>
    </xdr:to>
    <xdr:sp macro="" textlink="">
      <xdr:nvSpPr>
        <xdr:cNvPr id="467" name="楕円 466"/>
        <xdr:cNvSpPr/>
      </xdr:nvSpPr>
      <xdr:spPr>
        <a:xfrm>
          <a:off x="15240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153385</xdr:rowOff>
    </xdr:from>
    <xdr:ext cx="762000" cy="259045"/>
    <xdr:sp macro="" textlink="">
      <xdr:nvSpPr>
        <xdr:cNvPr id="468" name="テキスト ボックス 467"/>
        <xdr:cNvSpPr txBox="1"/>
      </xdr:nvSpPr>
      <xdr:spPr>
        <a:xfrm>
          <a:off x="14909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26368</xdr:rowOff>
    </xdr:from>
    <xdr:to>
      <xdr:col>68</xdr:col>
      <xdr:colOff>203200</xdr:colOff>
      <xdr:row>19</xdr:row>
      <xdr:rowOff>127968</xdr:rowOff>
    </xdr:to>
    <xdr:sp macro="" textlink="">
      <xdr:nvSpPr>
        <xdr:cNvPr id="469" name="楕円 468"/>
        <xdr:cNvSpPr/>
      </xdr:nvSpPr>
      <xdr:spPr>
        <a:xfrm>
          <a:off x="14351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112745</xdr:rowOff>
    </xdr:from>
    <xdr:ext cx="762000" cy="259045"/>
    <xdr:sp macro="" textlink="">
      <xdr:nvSpPr>
        <xdr:cNvPr id="470" name="テキスト ボックス 469"/>
        <xdr:cNvSpPr txBox="1"/>
      </xdr:nvSpPr>
      <xdr:spPr>
        <a:xfrm>
          <a:off x="14020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112546</xdr:rowOff>
    </xdr:from>
    <xdr:to>
      <xdr:col>64</xdr:col>
      <xdr:colOff>152400</xdr:colOff>
      <xdr:row>20</xdr:row>
      <xdr:rowOff>42696</xdr:rowOff>
    </xdr:to>
    <xdr:sp macro="" textlink="">
      <xdr:nvSpPr>
        <xdr:cNvPr id="471" name="楕円 470"/>
        <xdr:cNvSpPr/>
      </xdr:nvSpPr>
      <xdr:spPr>
        <a:xfrm>
          <a:off x="13462000" y="33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27473</xdr:rowOff>
    </xdr:from>
    <xdr:ext cx="762000" cy="259045"/>
    <xdr:sp macro="" textlink="">
      <xdr:nvSpPr>
        <xdr:cNvPr id="472" name="テキスト ボックス 471"/>
        <xdr:cNvSpPr txBox="1"/>
      </xdr:nvSpPr>
      <xdr:spPr>
        <a:xfrm>
          <a:off x="13131800" y="345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退職者分の職員数を給与号給の高くない新規採用職員で補充していることなどにより、類似団体平均を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退職者数の減による退職手当の減により、前年度に比べて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今後も、中期職員採用計画に沿った職員採用を計画しており、更なる人件費の抑制に努める。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35</xdr:row>
      <xdr:rowOff>24130</xdr:rowOff>
    </xdr:to>
    <xdr:cxnSp macro="">
      <xdr:nvCxnSpPr>
        <xdr:cNvPr id="66" name="直線コネクタ 65"/>
        <xdr:cNvCxnSpPr/>
      </xdr:nvCxnSpPr>
      <xdr:spPr>
        <a:xfrm flipV="1">
          <a:off x="3987800" y="58496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24130</xdr:rowOff>
    </xdr:to>
    <xdr:cxnSp macro="">
      <xdr:nvCxnSpPr>
        <xdr:cNvPr id="69" name="直線コネクタ 68"/>
        <xdr:cNvCxnSpPr/>
      </xdr:nvCxnSpPr>
      <xdr:spPr>
        <a:xfrm>
          <a:off x="3098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81280</xdr:rowOff>
    </xdr:to>
    <xdr:cxnSp macro="">
      <xdr:nvCxnSpPr>
        <xdr:cNvPr id="72" name="直線コネクタ 71"/>
        <xdr:cNvCxnSpPr/>
      </xdr:nvCxnSpPr>
      <xdr:spPr>
        <a:xfrm>
          <a:off x="2209800" y="583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50800</xdr:rowOff>
    </xdr:to>
    <xdr:cxnSp macro="">
      <xdr:nvCxnSpPr>
        <xdr:cNvPr id="75" name="直線コネクタ 74"/>
        <xdr:cNvCxnSpPr/>
      </xdr:nvCxnSpPr>
      <xdr:spPr>
        <a:xfrm flipV="1">
          <a:off x="1320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140970</xdr:rowOff>
    </xdr:from>
    <xdr:to>
      <xdr:col>24</xdr:col>
      <xdr:colOff>76200</xdr:colOff>
      <xdr:row>34</xdr:row>
      <xdr:rowOff>71120</xdr:rowOff>
    </xdr:to>
    <xdr:sp macro="" textlink="">
      <xdr:nvSpPr>
        <xdr:cNvPr id="85" name="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157497</xdr:rowOff>
    </xdr:from>
    <xdr:ext cx="762000" cy="259045"/>
    <xdr:sp macro="" textlink="">
      <xdr:nvSpPr>
        <xdr:cNvPr id="86" name="人件費該当値テキスト"/>
        <xdr:cNvSpPr txBox="1"/>
      </xdr:nvSpPr>
      <xdr:spPr>
        <a:xfrm>
          <a:off x="4914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59707</xdr:rowOff>
    </xdr:from>
    <xdr:ext cx="736600" cy="259045"/>
    <xdr:sp macro="" textlink="">
      <xdr:nvSpPr>
        <xdr:cNvPr id="88" name="テキスト ボックス 87"/>
        <xdr:cNvSpPr txBox="1"/>
      </xdr:nvSpPr>
      <xdr:spPr>
        <a:xfrm>
          <a:off x="3606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125730</xdr:rowOff>
    </xdr:from>
    <xdr:to>
      <xdr:col>11</xdr:col>
      <xdr:colOff>60325</xdr:colOff>
      <xdr:row>34</xdr:row>
      <xdr:rowOff>55880</xdr:rowOff>
    </xdr:to>
    <xdr:sp macro="" textlink="">
      <xdr:nvSpPr>
        <xdr:cNvPr id="91" name="楕円 90"/>
        <xdr:cNvSpPr/>
      </xdr:nvSpPr>
      <xdr:spPr>
        <a:xfrm>
          <a:off x="2159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66057</xdr:rowOff>
    </xdr:from>
    <xdr:ext cx="762000" cy="259045"/>
    <xdr:sp macro="" textlink="">
      <xdr:nvSpPr>
        <xdr:cNvPr id="92" name="テキスト ボックス 91"/>
        <xdr:cNvSpPr txBox="1"/>
      </xdr:nvSpPr>
      <xdr:spPr>
        <a:xfrm>
          <a:off x="1828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行財政改革における経常的経費抑制の取り組みにより類似団体平均を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66040</xdr:rowOff>
    </xdr:to>
    <xdr:cxnSp macro="">
      <xdr:nvCxnSpPr>
        <xdr:cNvPr id="127" name="直線コネクタ 126"/>
        <xdr:cNvCxnSpPr/>
      </xdr:nvCxnSpPr>
      <xdr:spPr>
        <a:xfrm flipV="1">
          <a:off x="15671800" y="2778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66040</xdr:rowOff>
    </xdr:to>
    <xdr:cxnSp macro="">
      <xdr:nvCxnSpPr>
        <xdr:cNvPr id="130" name="直線コネクタ 129"/>
        <xdr:cNvCxnSpPr/>
      </xdr:nvCxnSpPr>
      <xdr:spPr>
        <a:xfrm>
          <a:off x="14782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20320</xdr:rowOff>
    </xdr:to>
    <xdr:cxnSp macro="">
      <xdr:nvCxnSpPr>
        <xdr:cNvPr id="133" name="直線コネクタ 132"/>
        <xdr:cNvCxnSpPr/>
      </xdr:nvCxnSpPr>
      <xdr:spPr>
        <a:xfrm>
          <a:off x="13893800" y="271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138430</xdr:rowOff>
    </xdr:to>
    <xdr:cxnSp macro="">
      <xdr:nvCxnSpPr>
        <xdr:cNvPr id="136" name="直線コネクタ 135"/>
        <xdr:cNvCxnSpPr/>
      </xdr:nvCxnSpPr>
      <xdr:spPr>
        <a:xfrm>
          <a:off x="13004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生活保護扶助費は前年度よりも減少しているが、障がい者関連費及び保育所関連費などの増加により依然として類似団体平均よりも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今後、少子高齢化や医療の高度化により扶助費の増加が見込まれるため、公債費の適正管理や事業の見直し等による経費削減に努め、扶助費の増加に備えた財政運営に努める。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60706</xdr:rowOff>
    </xdr:to>
    <xdr:cxnSp macro="">
      <xdr:nvCxnSpPr>
        <xdr:cNvPr id="186" name="直線コネクタ 185"/>
        <xdr:cNvCxnSpPr/>
      </xdr:nvCxnSpPr>
      <xdr:spPr>
        <a:xfrm>
          <a:off x="3987800" y="9741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140716</xdr:rowOff>
    </xdr:to>
    <xdr:cxnSp macro="">
      <xdr:nvCxnSpPr>
        <xdr:cNvPr id="189" name="直線コネクタ 188"/>
        <xdr:cNvCxnSpPr/>
      </xdr:nvCxnSpPr>
      <xdr:spPr>
        <a:xfrm>
          <a:off x="3098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56</xdr:row>
      <xdr:rowOff>113284</xdr:rowOff>
    </xdr:to>
    <xdr:cxnSp macro="">
      <xdr:nvCxnSpPr>
        <xdr:cNvPr id="192" name="直線コネクタ 191"/>
        <xdr:cNvCxnSpPr/>
      </xdr:nvCxnSpPr>
      <xdr:spPr>
        <a:xfrm>
          <a:off x="2209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94996</xdr:rowOff>
    </xdr:from>
    <xdr:to>
      <xdr:col>11</xdr:col>
      <xdr:colOff>9525</xdr:colOff>
      <xdr:row>57</xdr:row>
      <xdr:rowOff>51562</xdr:rowOff>
    </xdr:to>
    <xdr:cxnSp macro="">
      <xdr:nvCxnSpPr>
        <xdr:cNvPr id="195" name="直線コネクタ 194"/>
        <xdr:cNvCxnSpPr/>
      </xdr:nvCxnSpPr>
      <xdr:spPr>
        <a:xfrm flipV="1">
          <a:off x="1320800" y="96961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9906</xdr:rowOff>
    </xdr:from>
    <xdr:to>
      <xdr:col>24</xdr:col>
      <xdr:colOff>76200</xdr:colOff>
      <xdr:row>57</xdr:row>
      <xdr:rowOff>111506</xdr:rowOff>
    </xdr:to>
    <xdr:sp macro="" textlink="">
      <xdr:nvSpPr>
        <xdr:cNvPr id="205" name="楕円 204"/>
        <xdr:cNvSpPr/>
      </xdr:nvSpPr>
      <xdr:spPr>
        <a:xfrm>
          <a:off x="4775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153433</xdr:rowOff>
    </xdr:from>
    <xdr:ext cx="762000" cy="259045"/>
    <xdr:sp macro="" textlink="">
      <xdr:nvSpPr>
        <xdr:cNvPr id="206" name="扶助費該当値テキスト"/>
        <xdr:cNvSpPr txBox="1"/>
      </xdr:nvSpPr>
      <xdr:spPr>
        <a:xfrm>
          <a:off x="4914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9" name="楕円 208"/>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10" name="テキスト ボックス 209"/>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1" name="楕円 210"/>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2" name="テキスト ボックス 211"/>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介護保険事業への繰出金について、介護サービス等の利用増に伴い増加が続いている。</a:t>
          </a:r>
        </a:p>
        <a:p>
          <a:r>
            <a:rPr kumimoji="1" lang="ja-JP" altLang="en-US" sz="1300">
              <a:latin typeface="ＭＳ Ｐゴシック" panose="020B0600070205080204" pitchFamily="50" charset="-128"/>
              <a:ea typeface="ＭＳ Ｐゴシック" panose="020B0600070205080204" pitchFamily="50" charset="-128"/>
            </a:rPr>
            <a:t>　国民健康保険・後期高齢者医療とあわせて健康寿命の増進に努め、下水道事業については一般会計同様に公債費の適正管理等に努めることで、繰出金の抑制を図る。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130810</xdr:rowOff>
    </xdr:to>
    <xdr:cxnSp macro="">
      <xdr:nvCxnSpPr>
        <xdr:cNvPr id="247" name="直線コネクタ 246"/>
        <xdr:cNvCxnSpPr/>
      </xdr:nvCxnSpPr>
      <xdr:spPr>
        <a:xfrm flipV="1">
          <a:off x="15671800" y="1022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8"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59</xdr:row>
      <xdr:rowOff>130810</xdr:rowOff>
    </xdr:to>
    <xdr:cxnSp macro="">
      <xdr:nvCxnSpPr>
        <xdr:cNvPr id="250" name="直線コネクタ 249"/>
        <xdr:cNvCxnSpPr/>
      </xdr:nvCxnSpPr>
      <xdr:spPr>
        <a:xfrm>
          <a:off x="14782800" y="1024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20320</xdr:rowOff>
    </xdr:to>
    <xdr:cxnSp macro="">
      <xdr:nvCxnSpPr>
        <xdr:cNvPr id="253" name="直線コネクタ 252"/>
        <xdr:cNvCxnSpPr/>
      </xdr:nvCxnSpPr>
      <xdr:spPr>
        <a:xfrm flipV="1">
          <a:off x="13893800" y="1024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60</xdr:row>
      <xdr:rowOff>20320</xdr:rowOff>
    </xdr:to>
    <xdr:cxnSp macro="">
      <xdr:nvCxnSpPr>
        <xdr:cNvPr id="256" name="直線コネクタ 255"/>
        <xdr:cNvCxnSpPr/>
      </xdr:nvCxnSpPr>
      <xdr:spPr>
        <a:xfrm>
          <a:off x="13004800" y="1024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66" name="楕円 265"/>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7"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80010</xdr:rowOff>
    </xdr:from>
    <xdr:to>
      <xdr:col>78</xdr:col>
      <xdr:colOff>120650</xdr:colOff>
      <xdr:row>60</xdr:row>
      <xdr:rowOff>10160</xdr:rowOff>
    </xdr:to>
    <xdr:sp macro="" textlink="">
      <xdr:nvSpPr>
        <xdr:cNvPr id="268" name="楕円 267"/>
        <xdr:cNvSpPr/>
      </xdr:nvSpPr>
      <xdr:spPr>
        <a:xfrm>
          <a:off x="15621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166387</xdr:rowOff>
    </xdr:from>
    <xdr:ext cx="736600" cy="259045"/>
    <xdr:sp macro="" textlink="">
      <xdr:nvSpPr>
        <xdr:cNvPr id="269" name="テキスト ボックス 268"/>
        <xdr:cNvSpPr txBox="1"/>
      </xdr:nvSpPr>
      <xdr:spPr>
        <a:xfrm>
          <a:off x="15290800" y="1028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70" name="楕円 269"/>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71" name="テキスト ボックス 270"/>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2" name="楕円 271"/>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3" name="テキスト ボックス 272"/>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4" name="楕円 273"/>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5" name="テキスト ボックス 274"/>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305" name="直線コネクタ 304"/>
        <xdr:cNvCxnSpPr/>
      </xdr:nvCxnSpPr>
      <xdr:spPr>
        <a:xfrm flipV="1">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21844</xdr:rowOff>
    </xdr:to>
    <xdr:cxnSp macro="">
      <xdr:nvCxnSpPr>
        <xdr:cNvPr id="308" name="直線コネクタ 307"/>
        <xdr:cNvCxnSpPr/>
      </xdr:nvCxnSpPr>
      <xdr:spPr>
        <a:xfrm flipV="1">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0" name="テキスト ボックス 309"/>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94996</xdr:rowOff>
    </xdr:to>
    <xdr:cxnSp macro="">
      <xdr:nvCxnSpPr>
        <xdr:cNvPr id="311" name="直線コネクタ 310"/>
        <xdr:cNvCxnSpPr/>
      </xdr:nvCxnSpPr>
      <xdr:spPr>
        <a:xfrm flipV="1">
          <a:off x="13893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94996</xdr:rowOff>
    </xdr:to>
    <xdr:cxnSp macro="">
      <xdr:nvCxnSpPr>
        <xdr:cNvPr id="314" name="直線コネクタ 313"/>
        <xdr:cNvCxnSpPr/>
      </xdr:nvCxnSpPr>
      <xdr:spPr>
        <a:xfrm>
          <a:off x="13004800" y="61666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16" name="テキスト ボックス 315"/>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4" name="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8" name="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1" name="テキスト ボックス 330"/>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2" name="楕円 331"/>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3" name="テキスト ボックス 33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138430</xdr:rowOff>
    </xdr:to>
    <xdr:cxnSp macro="">
      <xdr:nvCxnSpPr>
        <xdr:cNvPr id="366" name="直線コネクタ 365"/>
        <xdr:cNvCxnSpPr/>
      </xdr:nvCxnSpPr>
      <xdr:spPr>
        <a:xfrm flipV="1">
          <a:off x="3987800" y="12898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7" name="公債費平均値テキスト"/>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138430</xdr:rowOff>
    </xdr:to>
    <xdr:cxnSp macro="">
      <xdr:nvCxnSpPr>
        <xdr:cNvPr id="369" name="直線コネクタ 368"/>
        <xdr:cNvCxnSpPr/>
      </xdr:nvCxnSpPr>
      <xdr:spPr>
        <a:xfrm>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1" name="テキスト ボックス 370"/>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100330</xdr:rowOff>
    </xdr:from>
    <xdr:to>
      <xdr:col>15</xdr:col>
      <xdr:colOff>98425</xdr:colOff>
      <xdr:row>75</xdr:row>
      <xdr:rowOff>123190</xdr:rowOff>
    </xdr:to>
    <xdr:cxnSp macro="">
      <xdr:nvCxnSpPr>
        <xdr:cNvPr id="372" name="直線コネクタ 371"/>
        <xdr:cNvCxnSpPr/>
      </xdr:nvCxnSpPr>
      <xdr:spPr>
        <a:xfrm>
          <a:off x="2209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4" name="テキスト ボックス 373"/>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107950</xdr:rowOff>
    </xdr:to>
    <xdr:cxnSp macro="">
      <xdr:nvCxnSpPr>
        <xdr:cNvPr id="375" name="直線コネクタ 374"/>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77" name="テキスト ボックス 376"/>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79" name="テキスト ボックス 378"/>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85" name="楕円 384"/>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86"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7" name="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8" name="テキスト ボックス 38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9" name="楕円 388"/>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0" name="テキスト ボックス 389"/>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91" name="楕円 390"/>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2" name="テキスト ボックス 391"/>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3" name="楕円 392"/>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4" name="テキスト ボックス 393"/>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行財政改革による人件費・物件費等の抑制の効果も見られるが、少子高齢化の急速な進展等に伴い、社会保障関係経費の増加傾向が続いていることから全体として高い値となっている。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今後も、事業の適正化を図り経費の縮減に努めていく。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99568</xdr:rowOff>
    </xdr:to>
    <xdr:cxnSp macro="">
      <xdr:nvCxnSpPr>
        <xdr:cNvPr id="425" name="直線コネクタ 424"/>
        <xdr:cNvCxnSpPr/>
      </xdr:nvCxnSpPr>
      <xdr:spPr>
        <a:xfrm flipV="1">
          <a:off x="15671800" y="133583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6"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99568</xdr:rowOff>
    </xdr:to>
    <xdr:cxnSp macro="">
      <xdr:nvCxnSpPr>
        <xdr:cNvPr id="428" name="直線コネクタ 427"/>
        <xdr:cNvCxnSpPr/>
      </xdr:nvCxnSpPr>
      <xdr:spPr>
        <a:xfrm>
          <a:off x="14782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30" name="テキスト ボックス 429"/>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17272</xdr:rowOff>
    </xdr:to>
    <xdr:cxnSp macro="">
      <xdr:nvCxnSpPr>
        <xdr:cNvPr id="431" name="直線コネクタ 430"/>
        <xdr:cNvCxnSpPr/>
      </xdr:nvCxnSpPr>
      <xdr:spPr>
        <a:xfrm flipV="1">
          <a:off x="13893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3" name="テキスト ボックス 432"/>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78</xdr:row>
      <xdr:rowOff>17272</xdr:rowOff>
    </xdr:to>
    <xdr:cxnSp macro="">
      <xdr:nvCxnSpPr>
        <xdr:cNvPr id="434" name="直線コネクタ 433"/>
        <xdr:cNvCxnSpPr/>
      </xdr:nvCxnSpPr>
      <xdr:spPr>
        <a:xfrm>
          <a:off x="13004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4" name="楕円 443"/>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5"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6" name="楕円 44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7" name="テキスト ボックス 44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8" name="楕円 447"/>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9" name="テキスト ボックス 448"/>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2" name="楕円 451"/>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3" name="テキスト ボックス 452"/>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816</xdr:rowOff>
    </xdr:from>
    <xdr:ext cx="762000" cy="259045"/>
    <xdr:sp macro="" textlink="">
      <xdr:nvSpPr>
        <xdr:cNvPr id="43" name="人口1人当たり決算額の推移最小値テキスト130"/>
        <xdr:cNvSpPr txBox="1"/>
      </xdr:nvSpPr>
      <xdr:spPr>
        <a:xfrm>
          <a:off x="5740400" y="31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150343</xdr:rowOff>
    </xdr:from>
    <xdr:to>
      <xdr:col>29</xdr:col>
      <xdr:colOff>127000</xdr:colOff>
      <xdr:row>17</xdr:row>
      <xdr:rowOff>162089</xdr:rowOff>
    </xdr:to>
    <xdr:cxnSp macro="">
      <xdr:nvCxnSpPr>
        <xdr:cNvPr id="47" name="直線コネクタ 46"/>
        <xdr:cNvCxnSpPr/>
      </xdr:nvCxnSpPr>
      <xdr:spPr bwMode="auto">
        <a:xfrm>
          <a:off x="5003800" y="3112618"/>
          <a:ext cx="6477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150343</xdr:rowOff>
    </xdr:from>
    <xdr:to>
      <xdr:col>26</xdr:col>
      <xdr:colOff>50800</xdr:colOff>
      <xdr:row>17</xdr:row>
      <xdr:rowOff>155692</xdr:rowOff>
    </xdr:to>
    <xdr:cxnSp macro="">
      <xdr:nvCxnSpPr>
        <xdr:cNvPr id="50" name="直線コネクタ 49"/>
        <xdr:cNvCxnSpPr/>
      </xdr:nvCxnSpPr>
      <xdr:spPr bwMode="auto">
        <a:xfrm flipV="1">
          <a:off x="43053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155692</xdr:rowOff>
    </xdr:from>
    <xdr:to>
      <xdr:col>22</xdr:col>
      <xdr:colOff>114300</xdr:colOff>
      <xdr:row>17</xdr:row>
      <xdr:rowOff>163776</xdr:rowOff>
    </xdr:to>
    <xdr:cxnSp macro="">
      <xdr:nvCxnSpPr>
        <xdr:cNvPr id="53" name="直線コネクタ 52"/>
        <xdr:cNvCxnSpPr/>
      </xdr:nvCxnSpPr>
      <xdr:spPr bwMode="auto">
        <a:xfrm flipV="1">
          <a:off x="3606800" y="3117967"/>
          <a:ext cx="698500" cy="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163776</xdr:rowOff>
    </xdr:from>
    <xdr:to>
      <xdr:col>18</xdr:col>
      <xdr:colOff>177800</xdr:colOff>
      <xdr:row>17</xdr:row>
      <xdr:rowOff>167077</xdr:rowOff>
    </xdr:to>
    <xdr:cxnSp macro="">
      <xdr:nvCxnSpPr>
        <xdr:cNvPr id="56" name="直線コネクタ 55"/>
        <xdr:cNvCxnSpPr/>
      </xdr:nvCxnSpPr>
      <xdr:spPr bwMode="auto">
        <a:xfrm flipV="1">
          <a:off x="2908300" y="3126051"/>
          <a:ext cx="698500" cy="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111289</xdr:rowOff>
    </xdr:from>
    <xdr:to>
      <xdr:col>29</xdr:col>
      <xdr:colOff>177800</xdr:colOff>
      <xdr:row>18</xdr:row>
      <xdr:rowOff>41439</xdr:rowOff>
    </xdr:to>
    <xdr:sp macro="" textlink="">
      <xdr:nvSpPr>
        <xdr:cNvPr id="66" name="楕円 65"/>
        <xdr:cNvSpPr/>
      </xdr:nvSpPr>
      <xdr:spPr bwMode="auto">
        <a:xfrm>
          <a:off x="56007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19866</xdr:rowOff>
    </xdr:from>
    <xdr:ext cx="762000" cy="259045"/>
    <xdr:sp macro="" textlink="">
      <xdr:nvSpPr>
        <xdr:cNvPr id="67" name="人口1人当たり決算額の推移該当値テキスト130"/>
        <xdr:cNvSpPr txBox="1"/>
      </xdr:nvSpPr>
      <xdr:spPr>
        <a:xfrm>
          <a:off x="5740400" y="29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99543</xdr:rowOff>
    </xdr:from>
    <xdr:to>
      <xdr:col>26</xdr:col>
      <xdr:colOff>101600</xdr:colOff>
      <xdr:row>18</xdr:row>
      <xdr:rowOff>29693</xdr:rowOff>
    </xdr:to>
    <xdr:sp macro="" textlink="">
      <xdr:nvSpPr>
        <xdr:cNvPr id="68" name="楕円 67"/>
        <xdr:cNvSpPr/>
      </xdr:nvSpPr>
      <xdr:spPr bwMode="auto">
        <a:xfrm>
          <a:off x="49530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14470</xdr:rowOff>
    </xdr:from>
    <xdr:ext cx="736600" cy="259045"/>
    <xdr:sp macro="" textlink="">
      <xdr:nvSpPr>
        <xdr:cNvPr id="69" name="テキスト ボックス 68"/>
        <xdr:cNvSpPr txBox="1"/>
      </xdr:nvSpPr>
      <xdr:spPr>
        <a:xfrm>
          <a:off x="4622800" y="314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104892</xdr:rowOff>
    </xdr:from>
    <xdr:to>
      <xdr:col>22</xdr:col>
      <xdr:colOff>165100</xdr:colOff>
      <xdr:row>18</xdr:row>
      <xdr:rowOff>35042</xdr:rowOff>
    </xdr:to>
    <xdr:sp macro="" textlink="">
      <xdr:nvSpPr>
        <xdr:cNvPr id="70" name="楕円 69"/>
        <xdr:cNvSpPr/>
      </xdr:nvSpPr>
      <xdr:spPr bwMode="auto">
        <a:xfrm>
          <a:off x="42545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19819</xdr:rowOff>
    </xdr:from>
    <xdr:ext cx="762000" cy="259045"/>
    <xdr:sp macro="" textlink="">
      <xdr:nvSpPr>
        <xdr:cNvPr id="71" name="テキスト ボックス 70"/>
        <xdr:cNvSpPr txBox="1"/>
      </xdr:nvSpPr>
      <xdr:spPr>
        <a:xfrm>
          <a:off x="39243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112976</xdr:rowOff>
    </xdr:from>
    <xdr:to>
      <xdr:col>19</xdr:col>
      <xdr:colOff>38100</xdr:colOff>
      <xdr:row>18</xdr:row>
      <xdr:rowOff>43126</xdr:rowOff>
    </xdr:to>
    <xdr:sp macro="" textlink="">
      <xdr:nvSpPr>
        <xdr:cNvPr id="72" name="楕円 71"/>
        <xdr:cNvSpPr/>
      </xdr:nvSpPr>
      <xdr:spPr bwMode="auto">
        <a:xfrm>
          <a:off x="3556000" y="30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27903</xdr:rowOff>
    </xdr:from>
    <xdr:ext cx="762000" cy="259045"/>
    <xdr:sp macro="" textlink="">
      <xdr:nvSpPr>
        <xdr:cNvPr id="73" name="テキスト ボックス 72"/>
        <xdr:cNvSpPr txBox="1"/>
      </xdr:nvSpPr>
      <xdr:spPr>
        <a:xfrm>
          <a:off x="3225800" y="31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116277</xdr:rowOff>
    </xdr:from>
    <xdr:to>
      <xdr:col>15</xdr:col>
      <xdr:colOff>101600</xdr:colOff>
      <xdr:row>18</xdr:row>
      <xdr:rowOff>46427</xdr:rowOff>
    </xdr:to>
    <xdr:sp macro="" textlink="">
      <xdr:nvSpPr>
        <xdr:cNvPr id="74" name="楕円 73"/>
        <xdr:cNvSpPr/>
      </xdr:nvSpPr>
      <xdr:spPr bwMode="auto">
        <a:xfrm>
          <a:off x="2857500" y="3078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31204</xdr:rowOff>
    </xdr:from>
    <xdr:ext cx="762000" cy="259045"/>
    <xdr:sp macro="" textlink="">
      <xdr:nvSpPr>
        <xdr:cNvPr id="75" name="テキスト ボックス 74"/>
        <xdr:cNvSpPr txBox="1"/>
      </xdr:nvSpPr>
      <xdr:spPr>
        <a:xfrm>
          <a:off x="2527300" y="316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252567</xdr:rowOff>
    </xdr:from>
    <xdr:to>
      <xdr:col>29</xdr:col>
      <xdr:colOff>127000</xdr:colOff>
      <xdr:row>35</xdr:row>
      <xdr:rowOff>275182</xdr:rowOff>
    </xdr:to>
    <xdr:cxnSp macro="">
      <xdr:nvCxnSpPr>
        <xdr:cNvPr id="110" name="直線コネクタ 109"/>
        <xdr:cNvCxnSpPr/>
      </xdr:nvCxnSpPr>
      <xdr:spPr bwMode="auto">
        <a:xfrm>
          <a:off x="5003800" y="6862917"/>
          <a:ext cx="6477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259959</xdr:rowOff>
    </xdr:from>
    <xdr:ext cx="762000" cy="259045"/>
    <xdr:sp macro="" textlink="">
      <xdr:nvSpPr>
        <xdr:cNvPr id="111" name="人口1人当たり決算額の推移平均値テキスト445"/>
        <xdr:cNvSpPr txBox="1"/>
      </xdr:nvSpPr>
      <xdr:spPr>
        <a:xfrm>
          <a:off x="5740400" y="687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240336</xdr:rowOff>
    </xdr:from>
    <xdr:to>
      <xdr:col>26</xdr:col>
      <xdr:colOff>50800</xdr:colOff>
      <xdr:row>35</xdr:row>
      <xdr:rowOff>252567</xdr:rowOff>
    </xdr:to>
    <xdr:cxnSp macro="">
      <xdr:nvCxnSpPr>
        <xdr:cNvPr id="113" name="直線コネクタ 112"/>
        <xdr:cNvCxnSpPr/>
      </xdr:nvCxnSpPr>
      <xdr:spPr bwMode="auto">
        <a:xfrm>
          <a:off x="4305300" y="6850686"/>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240336</xdr:rowOff>
    </xdr:from>
    <xdr:to>
      <xdr:col>22</xdr:col>
      <xdr:colOff>114300</xdr:colOff>
      <xdr:row>35</xdr:row>
      <xdr:rowOff>245219</xdr:rowOff>
    </xdr:to>
    <xdr:cxnSp macro="">
      <xdr:nvCxnSpPr>
        <xdr:cNvPr id="116" name="直線コネクタ 115"/>
        <xdr:cNvCxnSpPr/>
      </xdr:nvCxnSpPr>
      <xdr:spPr bwMode="auto">
        <a:xfrm flipV="1">
          <a:off x="3606800" y="6850686"/>
          <a:ext cx="698500" cy="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245219</xdr:rowOff>
    </xdr:from>
    <xdr:to>
      <xdr:col>18</xdr:col>
      <xdr:colOff>177800</xdr:colOff>
      <xdr:row>35</xdr:row>
      <xdr:rowOff>263327</xdr:rowOff>
    </xdr:to>
    <xdr:cxnSp macro="">
      <xdr:nvCxnSpPr>
        <xdr:cNvPr id="119" name="直線コネクタ 118"/>
        <xdr:cNvCxnSpPr/>
      </xdr:nvCxnSpPr>
      <xdr:spPr bwMode="auto">
        <a:xfrm flipV="1">
          <a:off x="2908300" y="6855569"/>
          <a:ext cx="698500" cy="1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224382</xdr:rowOff>
    </xdr:from>
    <xdr:to>
      <xdr:col>29</xdr:col>
      <xdr:colOff>177800</xdr:colOff>
      <xdr:row>35</xdr:row>
      <xdr:rowOff>325982</xdr:rowOff>
    </xdr:to>
    <xdr:sp macro="" textlink="">
      <xdr:nvSpPr>
        <xdr:cNvPr id="129" name="楕円 128"/>
        <xdr:cNvSpPr/>
      </xdr:nvSpPr>
      <xdr:spPr bwMode="auto">
        <a:xfrm>
          <a:off x="5600700" y="6834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69459</xdr:rowOff>
    </xdr:from>
    <xdr:ext cx="762000" cy="259045"/>
    <xdr:sp macro="" textlink="">
      <xdr:nvSpPr>
        <xdr:cNvPr id="130" name="人口1人当たり決算額の推移該当値テキスト445"/>
        <xdr:cNvSpPr txBox="1"/>
      </xdr:nvSpPr>
      <xdr:spPr>
        <a:xfrm>
          <a:off x="5740400" y="66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201767</xdr:rowOff>
    </xdr:from>
    <xdr:to>
      <xdr:col>26</xdr:col>
      <xdr:colOff>101600</xdr:colOff>
      <xdr:row>35</xdr:row>
      <xdr:rowOff>303367</xdr:rowOff>
    </xdr:to>
    <xdr:sp macro="" textlink="">
      <xdr:nvSpPr>
        <xdr:cNvPr id="131" name="楕円 130"/>
        <xdr:cNvSpPr/>
      </xdr:nvSpPr>
      <xdr:spPr bwMode="auto">
        <a:xfrm>
          <a:off x="4953000" y="681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313544</xdr:rowOff>
    </xdr:from>
    <xdr:ext cx="736600" cy="259045"/>
    <xdr:sp macro="" textlink="">
      <xdr:nvSpPr>
        <xdr:cNvPr id="132" name="テキスト ボックス 131"/>
        <xdr:cNvSpPr txBox="1"/>
      </xdr:nvSpPr>
      <xdr:spPr>
        <a:xfrm>
          <a:off x="4622800" y="658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189536</xdr:rowOff>
    </xdr:from>
    <xdr:to>
      <xdr:col>22</xdr:col>
      <xdr:colOff>165100</xdr:colOff>
      <xdr:row>35</xdr:row>
      <xdr:rowOff>291136</xdr:rowOff>
    </xdr:to>
    <xdr:sp macro="" textlink="">
      <xdr:nvSpPr>
        <xdr:cNvPr id="133" name="楕円 132"/>
        <xdr:cNvSpPr/>
      </xdr:nvSpPr>
      <xdr:spPr bwMode="auto">
        <a:xfrm>
          <a:off x="4254500" y="679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301313</xdr:rowOff>
    </xdr:from>
    <xdr:ext cx="762000" cy="259045"/>
    <xdr:sp macro="" textlink="">
      <xdr:nvSpPr>
        <xdr:cNvPr id="134" name="テキスト ボックス 133"/>
        <xdr:cNvSpPr txBox="1"/>
      </xdr:nvSpPr>
      <xdr:spPr>
        <a:xfrm>
          <a:off x="3924300" y="656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194419</xdr:rowOff>
    </xdr:from>
    <xdr:to>
      <xdr:col>19</xdr:col>
      <xdr:colOff>38100</xdr:colOff>
      <xdr:row>35</xdr:row>
      <xdr:rowOff>296019</xdr:rowOff>
    </xdr:to>
    <xdr:sp macro="" textlink="">
      <xdr:nvSpPr>
        <xdr:cNvPr id="135" name="楕円 134"/>
        <xdr:cNvSpPr/>
      </xdr:nvSpPr>
      <xdr:spPr bwMode="auto">
        <a:xfrm>
          <a:off x="3556000" y="680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306196</xdr:rowOff>
    </xdr:from>
    <xdr:ext cx="762000" cy="259045"/>
    <xdr:sp macro="" textlink="">
      <xdr:nvSpPr>
        <xdr:cNvPr id="136" name="テキスト ボックス 135"/>
        <xdr:cNvSpPr txBox="1"/>
      </xdr:nvSpPr>
      <xdr:spPr>
        <a:xfrm>
          <a:off x="3225800" y="657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212527</xdr:rowOff>
    </xdr:from>
    <xdr:to>
      <xdr:col>15</xdr:col>
      <xdr:colOff>101600</xdr:colOff>
      <xdr:row>35</xdr:row>
      <xdr:rowOff>314127</xdr:rowOff>
    </xdr:to>
    <xdr:sp macro="" textlink="">
      <xdr:nvSpPr>
        <xdr:cNvPr id="137" name="楕円 136"/>
        <xdr:cNvSpPr/>
      </xdr:nvSpPr>
      <xdr:spPr bwMode="auto">
        <a:xfrm>
          <a:off x="2857500" y="682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324304</xdr:rowOff>
    </xdr:from>
    <xdr:ext cx="762000" cy="259045"/>
    <xdr:sp macro="" textlink="">
      <xdr:nvSpPr>
        <xdr:cNvPr id="138" name="テキスト ボックス 137"/>
        <xdr:cNvSpPr txBox="1"/>
      </xdr:nvSpPr>
      <xdr:spPr>
        <a:xfrm>
          <a:off x="2527300" y="659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168737</xdr:rowOff>
    </xdr:from>
    <xdr:to>
      <xdr:col>24</xdr:col>
      <xdr:colOff>63500</xdr:colOff>
      <xdr:row>37</xdr:row>
      <xdr:rowOff>23096</xdr:rowOff>
    </xdr:to>
    <xdr:cxnSp macro="">
      <xdr:nvCxnSpPr>
        <xdr:cNvPr id="58" name="直線コネクタ 57"/>
        <xdr:cNvCxnSpPr/>
      </xdr:nvCxnSpPr>
      <xdr:spPr>
        <a:xfrm>
          <a:off x="3797300" y="6340937"/>
          <a:ext cx="8382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166817</xdr:rowOff>
    </xdr:from>
    <xdr:to>
      <xdr:col>19</xdr:col>
      <xdr:colOff>177800</xdr:colOff>
      <xdr:row>36</xdr:row>
      <xdr:rowOff>168737</xdr:rowOff>
    </xdr:to>
    <xdr:cxnSp macro="">
      <xdr:nvCxnSpPr>
        <xdr:cNvPr id="61" name="直線コネクタ 60"/>
        <xdr:cNvCxnSpPr/>
      </xdr:nvCxnSpPr>
      <xdr:spPr>
        <a:xfrm>
          <a:off x="2908300" y="633901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166817</xdr:rowOff>
    </xdr:from>
    <xdr:to>
      <xdr:col>15</xdr:col>
      <xdr:colOff>50800</xdr:colOff>
      <xdr:row>37</xdr:row>
      <xdr:rowOff>24454</xdr:rowOff>
    </xdr:to>
    <xdr:cxnSp macro="">
      <xdr:nvCxnSpPr>
        <xdr:cNvPr id="64" name="直線コネクタ 63"/>
        <xdr:cNvCxnSpPr/>
      </xdr:nvCxnSpPr>
      <xdr:spPr>
        <a:xfrm flipV="1">
          <a:off x="2019300" y="6339017"/>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24454</xdr:rowOff>
    </xdr:from>
    <xdr:to>
      <xdr:col>10</xdr:col>
      <xdr:colOff>114300</xdr:colOff>
      <xdr:row>37</xdr:row>
      <xdr:rowOff>28441</xdr:rowOff>
    </xdr:to>
    <xdr:cxnSp macro="">
      <xdr:nvCxnSpPr>
        <xdr:cNvPr id="67" name="直線コネクタ 66"/>
        <xdr:cNvCxnSpPr/>
      </xdr:nvCxnSpPr>
      <xdr:spPr>
        <a:xfrm flipV="1">
          <a:off x="1130300" y="6368104"/>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143746</xdr:rowOff>
    </xdr:from>
    <xdr:to>
      <xdr:col>24</xdr:col>
      <xdr:colOff>114300</xdr:colOff>
      <xdr:row>37</xdr:row>
      <xdr:rowOff>73896</xdr:rowOff>
    </xdr:to>
    <xdr:sp macro="" textlink="">
      <xdr:nvSpPr>
        <xdr:cNvPr id="77" name="楕円 76"/>
        <xdr:cNvSpPr/>
      </xdr:nvSpPr>
      <xdr:spPr>
        <a:xfrm>
          <a:off x="4584700" y="63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58673</xdr:rowOff>
    </xdr:from>
    <xdr:ext cx="534377" cy="259045"/>
    <xdr:sp macro="" textlink="">
      <xdr:nvSpPr>
        <xdr:cNvPr id="78" name="人件費該当値テキスト"/>
        <xdr:cNvSpPr txBox="1"/>
      </xdr:nvSpPr>
      <xdr:spPr>
        <a:xfrm>
          <a:off x="4686300" y="623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117937</xdr:rowOff>
    </xdr:from>
    <xdr:to>
      <xdr:col>20</xdr:col>
      <xdr:colOff>38100</xdr:colOff>
      <xdr:row>37</xdr:row>
      <xdr:rowOff>48087</xdr:rowOff>
    </xdr:to>
    <xdr:sp macro="" textlink="">
      <xdr:nvSpPr>
        <xdr:cNvPr id="79" name="楕円 78"/>
        <xdr:cNvSpPr/>
      </xdr:nvSpPr>
      <xdr:spPr>
        <a:xfrm>
          <a:off x="3746500" y="62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39214</xdr:rowOff>
    </xdr:from>
    <xdr:ext cx="534377" cy="259045"/>
    <xdr:sp macro="" textlink="">
      <xdr:nvSpPr>
        <xdr:cNvPr id="80" name="テキスト ボックス 79"/>
        <xdr:cNvSpPr txBox="1"/>
      </xdr:nvSpPr>
      <xdr:spPr>
        <a:xfrm>
          <a:off x="3530111" y="63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116017</xdr:rowOff>
    </xdr:from>
    <xdr:to>
      <xdr:col>15</xdr:col>
      <xdr:colOff>101600</xdr:colOff>
      <xdr:row>37</xdr:row>
      <xdr:rowOff>46167</xdr:rowOff>
    </xdr:to>
    <xdr:sp macro="" textlink="">
      <xdr:nvSpPr>
        <xdr:cNvPr id="81" name="楕円 80"/>
        <xdr:cNvSpPr/>
      </xdr:nvSpPr>
      <xdr:spPr>
        <a:xfrm>
          <a:off x="2857500" y="62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37294</xdr:rowOff>
    </xdr:from>
    <xdr:ext cx="534377" cy="259045"/>
    <xdr:sp macro="" textlink="">
      <xdr:nvSpPr>
        <xdr:cNvPr id="82" name="テキスト ボックス 81"/>
        <xdr:cNvSpPr txBox="1"/>
      </xdr:nvSpPr>
      <xdr:spPr>
        <a:xfrm>
          <a:off x="2641111" y="6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145104</xdr:rowOff>
    </xdr:from>
    <xdr:to>
      <xdr:col>10</xdr:col>
      <xdr:colOff>165100</xdr:colOff>
      <xdr:row>37</xdr:row>
      <xdr:rowOff>75254</xdr:rowOff>
    </xdr:to>
    <xdr:sp macro="" textlink="">
      <xdr:nvSpPr>
        <xdr:cNvPr id="83" name="楕円 82"/>
        <xdr:cNvSpPr/>
      </xdr:nvSpPr>
      <xdr:spPr>
        <a:xfrm>
          <a:off x="1968500" y="6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66381</xdr:rowOff>
    </xdr:from>
    <xdr:ext cx="534377" cy="259045"/>
    <xdr:sp macro="" textlink="">
      <xdr:nvSpPr>
        <xdr:cNvPr id="84" name="テキスト ボックス 83"/>
        <xdr:cNvSpPr txBox="1"/>
      </xdr:nvSpPr>
      <xdr:spPr>
        <a:xfrm>
          <a:off x="1752111" y="64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149091</xdr:rowOff>
    </xdr:from>
    <xdr:to>
      <xdr:col>6</xdr:col>
      <xdr:colOff>38100</xdr:colOff>
      <xdr:row>37</xdr:row>
      <xdr:rowOff>79241</xdr:rowOff>
    </xdr:to>
    <xdr:sp macro="" textlink="">
      <xdr:nvSpPr>
        <xdr:cNvPr id="85" name="楕円 84"/>
        <xdr:cNvSpPr/>
      </xdr:nvSpPr>
      <xdr:spPr>
        <a:xfrm>
          <a:off x="1079500" y="6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70368</xdr:rowOff>
    </xdr:from>
    <xdr:ext cx="534377" cy="259045"/>
    <xdr:sp macro="" textlink="">
      <xdr:nvSpPr>
        <xdr:cNvPr id="86" name="テキスト ボックス 85"/>
        <xdr:cNvSpPr txBox="1"/>
      </xdr:nvSpPr>
      <xdr:spPr>
        <a:xfrm>
          <a:off x="863111" y="64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92554</xdr:rowOff>
    </xdr:from>
    <xdr:to>
      <xdr:col>24</xdr:col>
      <xdr:colOff>63500</xdr:colOff>
      <xdr:row>57</xdr:row>
      <xdr:rowOff>138056</xdr:rowOff>
    </xdr:to>
    <xdr:cxnSp macro="">
      <xdr:nvCxnSpPr>
        <xdr:cNvPr id="118" name="直線コネクタ 117"/>
        <xdr:cNvCxnSpPr/>
      </xdr:nvCxnSpPr>
      <xdr:spPr>
        <a:xfrm flipV="1">
          <a:off x="3797300" y="9865204"/>
          <a:ext cx="8382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77336</xdr:rowOff>
    </xdr:from>
    <xdr:to>
      <xdr:col>19</xdr:col>
      <xdr:colOff>177800</xdr:colOff>
      <xdr:row>57</xdr:row>
      <xdr:rowOff>138056</xdr:rowOff>
    </xdr:to>
    <xdr:cxnSp macro="">
      <xdr:nvCxnSpPr>
        <xdr:cNvPr id="121" name="直線コネクタ 120"/>
        <xdr:cNvCxnSpPr/>
      </xdr:nvCxnSpPr>
      <xdr:spPr>
        <a:xfrm>
          <a:off x="2908300" y="9849986"/>
          <a:ext cx="889000" cy="6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77336</xdr:rowOff>
    </xdr:from>
    <xdr:to>
      <xdr:col>15</xdr:col>
      <xdr:colOff>50800</xdr:colOff>
      <xdr:row>57</xdr:row>
      <xdr:rowOff>121934</xdr:rowOff>
    </xdr:to>
    <xdr:cxnSp macro="">
      <xdr:nvCxnSpPr>
        <xdr:cNvPr id="124" name="直線コネクタ 123"/>
        <xdr:cNvCxnSpPr/>
      </xdr:nvCxnSpPr>
      <xdr:spPr>
        <a:xfrm flipV="1">
          <a:off x="2019300" y="9849986"/>
          <a:ext cx="889000" cy="4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121934</xdr:rowOff>
    </xdr:from>
    <xdr:to>
      <xdr:col>10</xdr:col>
      <xdr:colOff>114300</xdr:colOff>
      <xdr:row>57</xdr:row>
      <xdr:rowOff>146352</xdr:rowOff>
    </xdr:to>
    <xdr:cxnSp macro="">
      <xdr:nvCxnSpPr>
        <xdr:cNvPr id="127" name="直線コネクタ 126"/>
        <xdr:cNvCxnSpPr/>
      </xdr:nvCxnSpPr>
      <xdr:spPr>
        <a:xfrm flipV="1">
          <a:off x="1130300" y="9894584"/>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41754</xdr:rowOff>
    </xdr:from>
    <xdr:to>
      <xdr:col>24</xdr:col>
      <xdr:colOff>114300</xdr:colOff>
      <xdr:row>57</xdr:row>
      <xdr:rowOff>143354</xdr:rowOff>
    </xdr:to>
    <xdr:sp macro="" textlink="">
      <xdr:nvSpPr>
        <xdr:cNvPr id="137" name="楕円 136"/>
        <xdr:cNvSpPr/>
      </xdr:nvSpPr>
      <xdr:spPr>
        <a:xfrm>
          <a:off x="4584700" y="98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20181</xdr:rowOff>
    </xdr:from>
    <xdr:ext cx="534377" cy="259045"/>
    <xdr:sp macro="" textlink="">
      <xdr:nvSpPr>
        <xdr:cNvPr id="138" name="物件費該当値テキスト"/>
        <xdr:cNvSpPr txBox="1"/>
      </xdr:nvSpPr>
      <xdr:spPr>
        <a:xfrm>
          <a:off x="4686300"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87256</xdr:rowOff>
    </xdr:from>
    <xdr:to>
      <xdr:col>20</xdr:col>
      <xdr:colOff>38100</xdr:colOff>
      <xdr:row>58</xdr:row>
      <xdr:rowOff>17406</xdr:rowOff>
    </xdr:to>
    <xdr:sp macro="" textlink="">
      <xdr:nvSpPr>
        <xdr:cNvPr id="139" name="楕円 138"/>
        <xdr:cNvSpPr/>
      </xdr:nvSpPr>
      <xdr:spPr>
        <a:xfrm>
          <a:off x="3746500" y="98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8533</xdr:rowOff>
    </xdr:from>
    <xdr:ext cx="534377" cy="259045"/>
    <xdr:sp macro="" textlink="">
      <xdr:nvSpPr>
        <xdr:cNvPr id="140" name="テキスト ボックス 139"/>
        <xdr:cNvSpPr txBox="1"/>
      </xdr:nvSpPr>
      <xdr:spPr>
        <a:xfrm>
          <a:off x="3530111" y="99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26536</xdr:rowOff>
    </xdr:from>
    <xdr:to>
      <xdr:col>15</xdr:col>
      <xdr:colOff>101600</xdr:colOff>
      <xdr:row>57</xdr:row>
      <xdr:rowOff>128136</xdr:rowOff>
    </xdr:to>
    <xdr:sp macro="" textlink="">
      <xdr:nvSpPr>
        <xdr:cNvPr id="141" name="楕円 140"/>
        <xdr:cNvSpPr/>
      </xdr:nvSpPr>
      <xdr:spPr>
        <a:xfrm>
          <a:off x="2857500" y="97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119263</xdr:rowOff>
    </xdr:from>
    <xdr:ext cx="534377" cy="259045"/>
    <xdr:sp macro="" textlink="">
      <xdr:nvSpPr>
        <xdr:cNvPr id="142" name="テキスト ボックス 141"/>
        <xdr:cNvSpPr txBox="1"/>
      </xdr:nvSpPr>
      <xdr:spPr>
        <a:xfrm>
          <a:off x="2641111" y="98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71134</xdr:rowOff>
    </xdr:from>
    <xdr:to>
      <xdr:col>10</xdr:col>
      <xdr:colOff>165100</xdr:colOff>
      <xdr:row>58</xdr:row>
      <xdr:rowOff>1284</xdr:rowOff>
    </xdr:to>
    <xdr:sp macro="" textlink="">
      <xdr:nvSpPr>
        <xdr:cNvPr id="143" name="楕円 142"/>
        <xdr:cNvSpPr/>
      </xdr:nvSpPr>
      <xdr:spPr>
        <a:xfrm>
          <a:off x="1968500" y="9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163861</xdr:rowOff>
    </xdr:from>
    <xdr:ext cx="534377" cy="259045"/>
    <xdr:sp macro="" textlink="">
      <xdr:nvSpPr>
        <xdr:cNvPr id="144" name="テキスト ボックス 143"/>
        <xdr:cNvSpPr txBox="1"/>
      </xdr:nvSpPr>
      <xdr:spPr>
        <a:xfrm>
          <a:off x="1752111" y="9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95552</xdr:rowOff>
    </xdr:from>
    <xdr:to>
      <xdr:col>6</xdr:col>
      <xdr:colOff>38100</xdr:colOff>
      <xdr:row>58</xdr:row>
      <xdr:rowOff>25702</xdr:rowOff>
    </xdr:to>
    <xdr:sp macro="" textlink="">
      <xdr:nvSpPr>
        <xdr:cNvPr id="145" name="楕円 144"/>
        <xdr:cNvSpPr/>
      </xdr:nvSpPr>
      <xdr:spPr>
        <a:xfrm>
          <a:off x="1079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16829</xdr:rowOff>
    </xdr:from>
    <xdr:ext cx="534377" cy="259045"/>
    <xdr:sp macro="" textlink="">
      <xdr:nvSpPr>
        <xdr:cNvPr id="146" name="テキスト ボックス 145"/>
        <xdr:cNvSpPr txBox="1"/>
      </xdr:nvSpPr>
      <xdr:spPr>
        <a:xfrm>
          <a:off x="863111"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114136</xdr:rowOff>
    </xdr:from>
    <xdr:to>
      <xdr:col>24</xdr:col>
      <xdr:colOff>63500</xdr:colOff>
      <xdr:row>78</xdr:row>
      <xdr:rowOff>123965</xdr:rowOff>
    </xdr:to>
    <xdr:cxnSp macro="">
      <xdr:nvCxnSpPr>
        <xdr:cNvPr id="175" name="直線コネクタ 174"/>
        <xdr:cNvCxnSpPr/>
      </xdr:nvCxnSpPr>
      <xdr:spPr>
        <a:xfrm>
          <a:off x="3797300" y="13487236"/>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83617</xdr:rowOff>
    </xdr:from>
    <xdr:to>
      <xdr:col>19</xdr:col>
      <xdr:colOff>177800</xdr:colOff>
      <xdr:row>78</xdr:row>
      <xdr:rowOff>114136</xdr:rowOff>
    </xdr:to>
    <xdr:cxnSp macro="">
      <xdr:nvCxnSpPr>
        <xdr:cNvPr id="178" name="直線コネクタ 177"/>
        <xdr:cNvCxnSpPr/>
      </xdr:nvCxnSpPr>
      <xdr:spPr>
        <a:xfrm>
          <a:off x="2908300" y="13456717"/>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83617</xdr:rowOff>
    </xdr:from>
    <xdr:to>
      <xdr:col>15</xdr:col>
      <xdr:colOff>50800</xdr:colOff>
      <xdr:row>78</xdr:row>
      <xdr:rowOff>108649</xdr:rowOff>
    </xdr:to>
    <xdr:cxnSp macro="">
      <xdr:nvCxnSpPr>
        <xdr:cNvPr id="181" name="直線コネクタ 180"/>
        <xdr:cNvCxnSpPr/>
      </xdr:nvCxnSpPr>
      <xdr:spPr>
        <a:xfrm flipV="1">
          <a:off x="2019300" y="13456717"/>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108649</xdr:rowOff>
    </xdr:from>
    <xdr:to>
      <xdr:col>10</xdr:col>
      <xdr:colOff>114300</xdr:colOff>
      <xdr:row>78</xdr:row>
      <xdr:rowOff>145111</xdr:rowOff>
    </xdr:to>
    <xdr:cxnSp macro="">
      <xdr:nvCxnSpPr>
        <xdr:cNvPr id="184" name="直線コネクタ 183"/>
        <xdr:cNvCxnSpPr/>
      </xdr:nvCxnSpPr>
      <xdr:spPr>
        <a:xfrm flipV="1">
          <a:off x="1130300" y="13481749"/>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73165</xdr:rowOff>
    </xdr:from>
    <xdr:to>
      <xdr:col>24</xdr:col>
      <xdr:colOff>114300</xdr:colOff>
      <xdr:row>79</xdr:row>
      <xdr:rowOff>3315</xdr:rowOff>
    </xdr:to>
    <xdr:sp macro="" textlink="">
      <xdr:nvSpPr>
        <xdr:cNvPr id="194" name="楕円 193"/>
        <xdr:cNvSpPr/>
      </xdr:nvSpPr>
      <xdr:spPr>
        <a:xfrm>
          <a:off x="4584700" y="134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159542</xdr:rowOff>
    </xdr:from>
    <xdr:ext cx="469744" cy="259045"/>
    <xdr:sp macro="" textlink="">
      <xdr:nvSpPr>
        <xdr:cNvPr id="195" name="維持補修費該当値テキスト"/>
        <xdr:cNvSpPr txBox="1"/>
      </xdr:nvSpPr>
      <xdr:spPr>
        <a:xfrm>
          <a:off x="4686300" y="1336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63336</xdr:rowOff>
    </xdr:from>
    <xdr:to>
      <xdr:col>20</xdr:col>
      <xdr:colOff>38100</xdr:colOff>
      <xdr:row>78</xdr:row>
      <xdr:rowOff>164936</xdr:rowOff>
    </xdr:to>
    <xdr:sp macro="" textlink="">
      <xdr:nvSpPr>
        <xdr:cNvPr id="196" name="楕円 195"/>
        <xdr:cNvSpPr/>
      </xdr:nvSpPr>
      <xdr:spPr>
        <a:xfrm>
          <a:off x="3746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156063</xdr:rowOff>
    </xdr:from>
    <xdr:ext cx="469744" cy="259045"/>
    <xdr:sp macro="" textlink="">
      <xdr:nvSpPr>
        <xdr:cNvPr id="197" name="テキスト ボックス 196"/>
        <xdr:cNvSpPr txBox="1"/>
      </xdr:nvSpPr>
      <xdr:spPr>
        <a:xfrm>
          <a:off x="3562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32817</xdr:rowOff>
    </xdr:from>
    <xdr:to>
      <xdr:col>15</xdr:col>
      <xdr:colOff>101600</xdr:colOff>
      <xdr:row>78</xdr:row>
      <xdr:rowOff>134417</xdr:rowOff>
    </xdr:to>
    <xdr:sp macro="" textlink="">
      <xdr:nvSpPr>
        <xdr:cNvPr id="198" name="楕円 197"/>
        <xdr:cNvSpPr/>
      </xdr:nvSpPr>
      <xdr:spPr>
        <a:xfrm>
          <a:off x="2857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125544</xdr:rowOff>
    </xdr:from>
    <xdr:ext cx="469744" cy="259045"/>
    <xdr:sp macro="" textlink="">
      <xdr:nvSpPr>
        <xdr:cNvPr id="199" name="テキスト ボックス 198"/>
        <xdr:cNvSpPr txBox="1"/>
      </xdr:nvSpPr>
      <xdr:spPr>
        <a:xfrm>
          <a:off x="2673428"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57849</xdr:rowOff>
    </xdr:from>
    <xdr:to>
      <xdr:col>10</xdr:col>
      <xdr:colOff>165100</xdr:colOff>
      <xdr:row>78</xdr:row>
      <xdr:rowOff>159449</xdr:rowOff>
    </xdr:to>
    <xdr:sp macro="" textlink="">
      <xdr:nvSpPr>
        <xdr:cNvPr id="200" name="楕円 199"/>
        <xdr:cNvSpPr/>
      </xdr:nvSpPr>
      <xdr:spPr>
        <a:xfrm>
          <a:off x="1968500" y="134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150576</xdr:rowOff>
    </xdr:from>
    <xdr:ext cx="469744" cy="259045"/>
    <xdr:sp macro="" textlink="">
      <xdr:nvSpPr>
        <xdr:cNvPr id="201" name="テキスト ボックス 200"/>
        <xdr:cNvSpPr txBox="1"/>
      </xdr:nvSpPr>
      <xdr:spPr>
        <a:xfrm>
          <a:off x="1784428" y="135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94311</xdr:rowOff>
    </xdr:from>
    <xdr:to>
      <xdr:col>6</xdr:col>
      <xdr:colOff>38100</xdr:colOff>
      <xdr:row>79</xdr:row>
      <xdr:rowOff>24461</xdr:rowOff>
    </xdr:to>
    <xdr:sp macro="" textlink="">
      <xdr:nvSpPr>
        <xdr:cNvPr id="202" name="楕円 201"/>
        <xdr:cNvSpPr/>
      </xdr:nvSpPr>
      <xdr:spPr>
        <a:xfrm>
          <a:off x="1079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15588</xdr:rowOff>
    </xdr:from>
    <xdr:ext cx="469744" cy="259045"/>
    <xdr:sp macro="" textlink="">
      <xdr:nvSpPr>
        <xdr:cNvPr id="203" name="テキスト ボックス 202"/>
        <xdr:cNvSpPr txBox="1"/>
      </xdr:nvSpPr>
      <xdr:spPr>
        <a:xfrm>
          <a:off x="895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151572</xdr:rowOff>
    </xdr:from>
    <xdr:to>
      <xdr:col>24</xdr:col>
      <xdr:colOff>63500</xdr:colOff>
      <xdr:row>97</xdr:row>
      <xdr:rowOff>1656</xdr:rowOff>
    </xdr:to>
    <xdr:cxnSp macro="">
      <xdr:nvCxnSpPr>
        <xdr:cNvPr id="233" name="直線コネクタ 232"/>
        <xdr:cNvCxnSpPr/>
      </xdr:nvCxnSpPr>
      <xdr:spPr>
        <a:xfrm flipV="1">
          <a:off x="3797300" y="16610772"/>
          <a:ext cx="8382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5204</xdr:rowOff>
    </xdr:from>
    <xdr:ext cx="599010" cy="259045"/>
    <xdr:sp macro="" textlink="">
      <xdr:nvSpPr>
        <xdr:cNvPr id="234" name="扶助費平均値テキスト"/>
        <xdr:cNvSpPr txBox="1"/>
      </xdr:nvSpPr>
      <xdr:spPr>
        <a:xfrm>
          <a:off x="4686300" y="1629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xdr:rowOff>
    </xdr:from>
    <xdr:to>
      <xdr:col>19</xdr:col>
      <xdr:colOff>177800</xdr:colOff>
      <xdr:row>97</xdr:row>
      <xdr:rowOff>16583</xdr:rowOff>
    </xdr:to>
    <xdr:cxnSp macro="">
      <xdr:nvCxnSpPr>
        <xdr:cNvPr id="236" name="直線コネクタ 235"/>
        <xdr:cNvCxnSpPr/>
      </xdr:nvCxnSpPr>
      <xdr:spPr>
        <a:xfrm flipV="1">
          <a:off x="2908300" y="16632306"/>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134058</xdr:rowOff>
    </xdr:from>
    <xdr:ext cx="599010" cy="259045"/>
    <xdr:sp macro="" textlink="">
      <xdr:nvSpPr>
        <xdr:cNvPr id="238" name="テキスト ボックス 237"/>
        <xdr:cNvSpPr txBox="1"/>
      </xdr:nvSpPr>
      <xdr:spPr>
        <a:xfrm>
          <a:off x="3497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166850</xdr:rowOff>
    </xdr:from>
    <xdr:to>
      <xdr:col>15</xdr:col>
      <xdr:colOff>50800</xdr:colOff>
      <xdr:row>97</xdr:row>
      <xdr:rowOff>16583</xdr:rowOff>
    </xdr:to>
    <xdr:cxnSp macro="">
      <xdr:nvCxnSpPr>
        <xdr:cNvPr id="239" name="直線コネクタ 238"/>
        <xdr:cNvCxnSpPr/>
      </xdr:nvCxnSpPr>
      <xdr:spPr>
        <a:xfrm>
          <a:off x="2019300" y="1662605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138606</xdr:rowOff>
    </xdr:from>
    <xdr:ext cx="599010" cy="259045"/>
    <xdr:sp macro="" textlink="">
      <xdr:nvSpPr>
        <xdr:cNvPr id="241" name="テキスト ボックス 240"/>
        <xdr:cNvSpPr txBox="1"/>
      </xdr:nvSpPr>
      <xdr:spPr>
        <a:xfrm>
          <a:off x="2608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166850</xdr:rowOff>
    </xdr:from>
    <xdr:to>
      <xdr:col>10</xdr:col>
      <xdr:colOff>114300</xdr:colOff>
      <xdr:row>97</xdr:row>
      <xdr:rowOff>36144</xdr:rowOff>
    </xdr:to>
    <xdr:cxnSp macro="">
      <xdr:nvCxnSpPr>
        <xdr:cNvPr id="242" name="直線コネクタ 241"/>
        <xdr:cNvCxnSpPr/>
      </xdr:nvCxnSpPr>
      <xdr:spPr>
        <a:xfrm flipV="1">
          <a:off x="1130300" y="16626050"/>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142668</xdr:rowOff>
    </xdr:from>
    <xdr:ext cx="599010" cy="259045"/>
    <xdr:sp macro="" textlink="">
      <xdr:nvSpPr>
        <xdr:cNvPr id="244" name="テキスト ボックス 243"/>
        <xdr:cNvSpPr txBox="1"/>
      </xdr:nvSpPr>
      <xdr:spPr>
        <a:xfrm>
          <a:off x="1719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34610</xdr:rowOff>
    </xdr:from>
    <xdr:ext cx="599010" cy="259045"/>
    <xdr:sp macro="" textlink="">
      <xdr:nvSpPr>
        <xdr:cNvPr id="246" name="テキスト ボックス 245"/>
        <xdr:cNvSpPr txBox="1"/>
      </xdr:nvSpPr>
      <xdr:spPr>
        <a:xfrm>
          <a:off x="830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100772</xdr:rowOff>
    </xdr:from>
    <xdr:to>
      <xdr:col>24</xdr:col>
      <xdr:colOff>114300</xdr:colOff>
      <xdr:row>97</xdr:row>
      <xdr:rowOff>30922</xdr:rowOff>
    </xdr:to>
    <xdr:sp macro="" textlink="">
      <xdr:nvSpPr>
        <xdr:cNvPr id="252" name="楕円 251"/>
        <xdr:cNvSpPr/>
      </xdr:nvSpPr>
      <xdr:spPr>
        <a:xfrm>
          <a:off x="45847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79199</xdr:rowOff>
    </xdr:from>
    <xdr:ext cx="599010" cy="259045"/>
    <xdr:sp macro="" textlink="">
      <xdr:nvSpPr>
        <xdr:cNvPr id="253" name="扶助費該当値テキスト"/>
        <xdr:cNvSpPr txBox="1"/>
      </xdr:nvSpPr>
      <xdr:spPr>
        <a:xfrm>
          <a:off x="4686300" y="1653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122306</xdr:rowOff>
    </xdr:from>
    <xdr:to>
      <xdr:col>20</xdr:col>
      <xdr:colOff>38100</xdr:colOff>
      <xdr:row>97</xdr:row>
      <xdr:rowOff>52456</xdr:rowOff>
    </xdr:to>
    <xdr:sp macro="" textlink="">
      <xdr:nvSpPr>
        <xdr:cNvPr id="254" name="楕円 253"/>
        <xdr:cNvSpPr/>
      </xdr:nvSpPr>
      <xdr:spPr>
        <a:xfrm>
          <a:off x="3746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43583</xdr:rowOff>
    </xdr:from>
    <xdr:ext cx="599010" cy="259045"/>
    <xdr:sp macro="" textlink="">
      <xdr:nvSpPr>
        <xdr:cNvPr id="255" name="テキスト ボックス 254"/>
        <xdr:cNvSpPr txBox="1"/>
      </xdr:nvSpPr>
      <xdr:spPr>
        <a:xfrm>
          <a:off x="3497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137233</xdr:rowOff>
    </xdr:from>
    <xdr:to>
      <xdr:col>15</xdr:col>
      <xdr:colOff>101600</xdr:colOff>
      <xdr:row>97</xdr:row>
      <xdr:rowOff>67383</xdr:rowOff>
    </xdr:to>
    <xdr:sp macro="" textlink="">
      <xdr:nvSpPr>
        <xdr:cNvPr id="256" name="楕円 255"/>
        <xdr:cNvSpPr/>
      </xdr:nvSpPr>
      <xdr:spPr>
        <a:xfrm>
          <a:off x="2857500" y="1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58510</xdr:rowOff>
    </xdr:from>
    <xdr:ext cx="534377" cy="259045"/>
    <xdr:sp macro="" textlink="">
      <xdr:nvSpPr>
        <xdr:cNvPr id="257" name="テキスト ボックス 256"/>
        <xdr:cNvSpPr txBox="1"/>
      </xdr:nvSpPr>
      <xdr:spPr>
        <a:xfrm>
          <a:off x="2641111" y="16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116050</xdr:rowOff>
    </xdr:from>
    <xdr:to>
      <xdr:col>10</xdr:col>
      <xdr:colOff>165100</xdr:colOff>
      <xdr:row>97</xdr:row>
      <xdr:rowOff>46200</xdr:rowOff>
    </xdr:to>
    <xdr:sp macro="" textlink="">
      <xdr:nvSpPr>
        <xdr:cNvPr id="258" name="楕円 257"/>
        <xdr:cNvSpPr/>
      </xdr:nvSpPr>
      <xdr:spPr>
        <a:xfrm>
          <a:off x="1968500" y="165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37327</xdr:rowOff>
    </xdr:from>
    <xdr:ext cx="599010" cy="259045"/>
    <xdr:sp macro="" textlink="">
      <xdr:nvSpPr>
        <xdr:cNvPr id="259" name="テキスト ボックス 258"/>
        <xdr:cNvSpPr txBox="1"/>
      </xdr:nvSpPr>
      <xdr:spPr>
        <a:xfrm>
          <a:off x="1719795" y="166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156794</xdr:rowOff>
    </xdr:from>
    <xdr:to>
      <xdr:col>6</xdr:col>
      <xdr:colOff>38100</xdr:colOff>
      <xdr:row>97</xdr:row>
      <xdr:rowOff>86944</xdr:rowOff>
    </xdr:to>
    <xdr:sp macro="" textlink="">
      <xdr:nvSpPr>
        <xdr:cNvPr id="260" name="楕円 259"/>
        <xdr:cNvSpPr/>
      </xdr:nvSpPr>
      <xdr:spPr>
        <a:xfrm>
          <a:off x="1079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78071</xdr:rowOff>
    </xdr:from>
    <xdr:ext cx="534377" cy="259045"/>
    <xdr:sp macro="" textlink="">
      <xdr:nvSpPr>
        <xdr:cNvPr id="261" name="テキスト ボックス 260"/>
        <xdr:cNvSpPr txBox="1"/>
      </xdr:nvSpPr>
      <xdr:spPr>
        <a:xfrm>
          <a:off x="863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55095</xdr:rowOff>
    </xdr:from>
    <xdr:to>
      <xdr:col>55</xdr:col>
      <xdr:colOff>0</xdr:colOff>
      <xdr:row>37</xdr:row>
      <xdr:rowOff>56673</xdr:rowOff>
    </xdr:to>
    <xdr:cxnSp macro="">
      <xdr:nvCxnSpPr>
        <xdr:cNvPr id="290" name="直線コネクタ 289"/>
        <xdr:cNvCxnSpPr/>
      </xdr:nvCxnSpPr>
      <xdr:spPr>
        <a:xfrm>
          <a:off x="9639300" y="6398745"/>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55095</xdr:rowOff>
    </xdr:from>
    <xdr:to>
      <xdr:col>50</xdr:col>
      <xdr:colOff>114300</xdr:colOff>
      <xdr:row>37</xdr:row>
      <xdr:rowOff>55735</xdr:rowOff>
    </xdr:to>
    <xdr:cxnSp macro="">
      <xdr:nvCxnSpPr>
        <xdr:cNvPr id="293" name="直線コネクタ 292"/>
        <xdr:cNvCxnSpPr/>
      </xdr:nvCxnSpPr>
      <xdr:spPr>
        <a:xfrm flipV="1">
          <a:off x="8750300" y="63987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55735</xdr:rowOff>
    </xdr:from>
    <xdr:to>
      <xdr:col>45</xdr:col>
      <xdr:colOff>177800</xdr:colOff>
      <xdr:row>37</xdr:row>
      <xdr:rowOff>64834</xdr:rowOff>
    </xdr:to>
    <xdr:cxnSp macro="">
      <xdr:nvCxnSpPr>
        <xdr:cNvPr id="296" name="直線コネクタ 295"/>
        <xdr:cNvCxnSpPr/>
      </xdr:nvCxnSpPr>
      <xdr:spPr>
        <a:xfrm flipV="1">
          <a:off x="7861300" y="6399385"/>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765</xdr:rowOff>
    </xdr:from>
    <xdr:to>
      <xdr:col>41</xdr:col>
      <xdr:colOff>50800</xdr:colOff>
      <xdr:row>37</xdr:row>
      <xdr:rowOff>64834</xdr:rowOff>
    </xdr:to>
    <xdr:cxnSp macro="">
      <xdr:nvCxnSpPr>
        <xdr:cNvPr id="299" name="直線コネクタ 298"/>
        <xdr:cNvCxnSpPr/>
      </xdr:nvCxnSpPr>
      <xdr:spPr>
        <a:xfrm>
          <a:off x="6972300" y="6344415"/>
          <a:ext cx="889000" cy="6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5873</xdr:rowOff>
    </xdr:from>
    <xdr:to>
      <xdr:col>55</xdr:col>
      <xdr:colOff>50800</xdr:colOff>
      <xdr:row>37</xdr:row>
      <xdr:rowOff>107473</xdr:rowOff>
    </xdr:to>
    <xdr:sp macro="" textlink="">
      <xdr:nvSpPr>
        <xdr:cNvPr id="309" name="楕円 308"/>
        <xdr:cNvSpPr/>
      </xdr:nvSpPr>
      <xdr:spPr>
        <a:xfrm>
          <a:off x="10426700" y="63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92250</xdr:rowOff>
    </xdr:from>
    <xdr:ext cx="534377" cy="259045"/>
    <xdr:sp macro="" textlink="">
      <xdr:nvSpPr>
        <xdr:cNvPr id="310" name="補助費等該当値テキスト"/>
        <xdr:cNvSpPr txBox="1"/>
      </xdr:nvSpPr>
      <xdr:spPr>
        <a:xfrm>
          <a:off x="10528300" y="626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4295</xdr:rowOff>
    </xdr:from>
    <xdr:to>
      <xdr:col>50</xdr:col>
      <xdr:colOff>165100</xdr:colOff>
      <xdr:row>37</xdr:row>
      <xdr:rowOff>105895</xdr:rowOff>
    </xdr:to>
    <xdr:sp macro="" textlink="">
      <xdr:nvSpPr>
        <xdr:cNvPr id="311" name="楕円 310"/>
        <xdr:cNvSpPr/>
      </xdr:nvSpPr>
      <xdr:spPr>
        <a:xfrm>
          <a:off x="9588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97022</xdr:rowOff>
    </xdr:from>
    <xdr:ext cx="534377" cy="259045"/>
    <xdr:sp macro="" textlink="">
      <xdr:nvSpPr>
        <xdr:cNvPr id="312" name="テキスト ボックス 311"/>
        <xdr:cNvSpPr txBox="1"/>
      </xdr:nvSpPr>
      <xdr:spPr>
        <a:xfrm>
          <a:off x="9372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4935</xdr:rowOff>
    </xdr:from>
    <xdr:to>
      <xdr:col>46</xdr:col>
      <xdr:colOff>38100</xdr:colOff>
      <xdr:row>37</xdr:row>
      <xdr:rowOff>106535</xdr:rowOff>
    </xdr:to>
    <xdr:sp macro="" textlink="">
      <xdr:nvSpPr>
        <xdr:cNvPr id="313" name="楕円 312"/>
        <xdr:cNvSpPr/>
      </xdr:nvSpPr>
      <xdr:spPr>
        <a:xfrm>
          <a:off x="8699500" y="6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97662</xdr:rowOff>
    </xdr:from>
    <xdr:ext cx="534377" cy="259045"/>
    <xdr:sp macro="" textlink="">
      <xdr:nvSpPr>
        <xdr:cNvPr id="314" name="テキスト ボックス 313"/>
        <xdr:cNvSpPr txBox="1"/>
      </xdr:nvSpPr>
      <xdr:spPr>
        <a:xfrm>
          <a:off x="8483111" y="64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14034</xdr:rowOff>
    </xdr:from>
    <xdr:to>
      <xdr:col>41</xdr:col>
      <xdr:colOff>101600</xdr:colOff>
      <xdr:row>37</xdr:row>
      <xdr:rowOff>115634</xdr:rowOff>
    </xdr:to>
    <xdr:sp macro="" textlink="">
      <xdr:nvSpPr>
        <xdr:cNvPr id="315" name="楕円 314"/>
        <xdr:cNvSpPr/>
      </xdr:nvSpPr>
      <xdr:spPr>
        <a:xfrm>
          <a:off x="7810500" y="635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106761</xdr:rowOff>
    </xdr:from>
    <xdr:ext cx="534377" cy="259045"/>
    <xdr:sp macro="" textlink="">
      <xdr:nvSpPr>
        <xdr:cNvPr id="316" name="テキスト ボックス 315"/>
        <xdr:cNvSpPr txBox="1"/>
      </xdr:nvSpPr>
      <xdr:spPr>
        <a:xfrm>
          <a:off x="7594111"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121415</xdr:rowOff>
    </xdr:from>
    <xdr:to>
      <xdr:col>36</xdr:col>
      <xdr:colOff>165100</xdr:colOff>
      <xdr:row>37</xdr:row>
      <xdr:rowOff>51565</xdr:rowOff>
    </xdr:to>
    <xdr:sp macro="" textlink="">
      <xdr:nvSpPr>
        <xdr:cNvPr id="317" name="楕円 316"/>
        <xdr:cNvSpPr/>
      </xdr:nvSpPr>
      <xdr:spPr>
        <a:xfrm>
          <a:off x="6921500" y="62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42692</xdr:rowOff>
    </xdr:from>
    <xdr:ext cx="534377" cy="259045"/>
    <xdr:sp macro="" textlink="">
      <xdr:nvSpPr>
        <xdr:cNvPr id="318" name="テキスト ボックス 317"/>
        <xdr:cNvSpPr txBox="1"/>
      </xdr:nvSpPr>
      <xdr:spPr>
        <a:xfrm>
          <a:off x="6705111" y="63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11158</xdr:rowOff>
    </xdr:from>
    <xdr:to>
      <xdr:col>55</xdr:col>
      <xdr:colOff>0</xdr:colOff>
      <xdr:row>57</xdr:row>
      <xdr:rowOff>94099</xdr:rowOff>
    </xdr:to>
    <xdr:cxnSp macro="">
      <xdr:nvCxnSpPr>
        <xdr:cNvPr id="345" name="直線コネクタ 344"/>
        <xdr:cNvCxnSpPr/>
      </xdr:nvCxnSpPr>
      <xdr:spPr>
        <a:xfrm flipV="1">
          <a:off x="9639300" y="9783808"/>
          <a:ext cx="8382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48831</xdr:rowOff>
    </xdr:from>
    <xdr:to>
      <xdr:col>50</xdr:col>
      <xdr:colOff>114300</xdr:colOff>
      <xdr:row>57</xdr:row>
      <xdr:rowOff>94099</xdr:rowOff>
    </xdr:to>
    <xdr:cxnSp macro="">
      <xdr:nvCxnSpPr>
        <xdr:cNvPr id="348" name="直線コネクタ 347"/>
        <xdr:cNvCxnSpPr/>
      </xdr:nvCxnSpPr>
      <xdr:spPr>
        <a:xfrm>
          <a:off x="8750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48831</xdr:rowOff>
    </xdr:from>
    <xdr:to>
      <xdr:col>45</xdr:col>
      <xdr:colOff>177800</xdr:colOff>
      <xdr:row>57</xdr:row>
      <xdr:rowOff>95416</xdr:rowOff>
    </xdr:to>
    <xdr:cxnSp macro="">
      <xdr:nvCxnSpPr>
        <xdr:cNvPr id="351" name="直線コネクタ 350"/>
        <xdr:cNvCxnSpPr/>
      </xdr:nvCxnSpPr>
      <xdr:spPr>
        <a:xfrm flipV="1">
          <a:off x="7861300" y="9821481"/>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95416</xdr:rowOff>
    </xdr:from>
    <xdr:to>
      <xdr:col>41</xdr:col>
      <xdr:colOff>50800</xdr:colOff>
      <xdr:row>57</xdr:row>
      <xdr:rowOff>101661</xdr:rowOff>
    </xdr:to>
    <xdr:cxnSp macro="">
      <xdr:nvCxnSpPr>
        <xdr:cNvPr id="354" name="直線コネクタ 353"/>
        <xdr:cNvCxnSpPr/>
      </xdr:nvCxnSpPr>
      <xdr:spPr>
        <a:xfrm flipV="1">
          <a:off x="6972300" y="9868066"/>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131808</xdr:rowOff>
    </xdr:from>
    <xdr:to>
      <xdr:col>55</xdr:col>
      <xdr:colOff>50800</xdr:colOff>
      <xdr:row>57</xdr:row>
      <xdr:rowOff>61958</xdr:rowOff>
    </xdr:to>
    <xdr:sp macro="" textlink="">
      <xdr:nvSpPr>
        <xdr:cNvPr id="364" name="楕円 363"/>
        <xdr:cNvSpPr/>
      </xdr:nvSpPr>
      <xdr:spPr>
        <a:xfrm>
          <a:off x="104267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110235</xdr:rowOff>
    </xdr:from>
    <xdr:ext cx="534377" cy="259045"/>
    <xdr:sp macro="" textlink="">
      <xdr:nvSpPr>
        <xdr:cNvPr id="365" name="普通建設事業費該当値テキスト"/>
        <xdr:cNvSpPr txBox="1"/>
      </xdr:nvSpPr>
      <xdr:spPr>
        <a:xfrm>
          <a:off x="10528300" y="97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43299</xdr:rowOff>
    </xdr:from>
    <xdr:to>
      <xdr:col>50</xdr:col>
      <xdr:colOff>165100</xdr:colOff>
      <xdr:row>57</xdr:row>
      <xdr:rowOff>144899</xdr:rowOff>
    </xdr:to>
    <xdr:sp macro="" textlink="">
      <xdr:nvSpPr>
        <xdr:cNvPr id="366" name="楕円 365"/>
        <xdr:cNvSpPr/>
      </xdr:nvSpPr>
      <xdr:spPr>
        <a:xfrm>
          <a:off x="9588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136026</xdr:rowOff>
    </xdr:from>
    <xdr:ext cx="534377" cy="259045"/>
    <xdr:sp macro="" textlink="">
      <xdr:nvSpPr>
        <xdr:cNvPr id="367" name="テキスト ボックス 366"/>
        <xdr:cNvSpPr txBox="1"/>
      </xdr:nvSpPr>
      <xdr:spPr>
        <a:xfrm>
          <a:off x="9372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169481</xdr:rowOff>
    </xdr:from>
    <xdr:to>
      <xdr:col>46</xdr:col>
      <xdr:colOff>38100</xdr:colOff>
      <xdr:row>57</xdr:row>
      <xdr:rowOff>99631</xdr:rowOff>
    </xdr:to>
    <xdr:sp macro="" textlink="">
      <xdr:nvSpPr>
        <xdr:cNvPr id="368" name="楕円 367"/>
        <xdr:cNvSpPr/>
      </xdr:nvSpPr>
      <xdr:spPr>
        <a:xfrm>
          <a:off x="8699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90758</xdr:rowOff>
    </xdr:from>
    <xdr:ext cx="534377" cy="259045"/>
    <xdr:sp macro="" textlink="">
      <xdr:nvSpPr>
        <xdr:cNvPr id="369" name="テキスト ボックス 368"/>
        <xdr:cNvSpPr txBox="1"/>
      </xdr:nvSpPr>
      <xdr:spPr>
        <a:xfrm>
          <a:off x="8483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44616</xdr:rowOff>
    </xdr:from>
    <xdr:to>
      <xdr:col>41</xdr:col>
      <xdr:colOff>101600</xdr:colOff>
      <xdr:row>57</xdr:row>
      <xdr:rowOff>146216</xdr:rowOff>
    </xdr:to>
    <xdr:sp macro="" textlink="">
      <xdr:nvSpPr>
        <xdr:cNvPr id="370" name="楕円 369"/>
        <xdr:cNvSpPr/>
      </xdr:nvSpPr>
      <xdr:spPr>
        <a:xfrm>
          <a:off x="7810500" y="9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137343</xdr:rowOff>
    </xdr:from>
    <xdr:ext cx="534377" cy="259045"/>
    <xdr:sp macro="" textlink="">
      <xdr:nvSpPr>
        <xdr:cNvPr id="371" name="テキスト ボックス 370"/>
        <xdr:cNvSpPr txBox="1"/>
      </xdr:nvSpPr>
      <xdr:spPr>
        <a:xfrm>
          <a:off x="7594111" y="9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50861</xdr:rowOff>
    </xdr:from>
    <xdr:to>
      <xdr:col>36</xdr:col>
      <xdr:colOff>165100</xdr:colOff>
      <xdr:row>57</xdr:row>
      <xdr:rowOff>152461</xdr:rowOff>
    </xdr:to>
    <xdr:sp macro="" textlink="">
      <xdr:nvSpPr>
        <xdr:cNvPr id="372" name="楕円 371"/>
        <xdr:cNvSpPr/>
      </xdr:nvSpPr>
      <xdr:spPr>
        <a:xfrm>
          <a:off x="6921500" y="98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143588</xdr:rowOff>
    </xdr:from>
    <xdr:ext cx="534377" cy="259045"/>
    <xdr:sp macro="" textlink="">
      <xdr:nvSpPr>
        <xdr:cNvPr id="373" name="テキスト ボックス 372"/>
        <xdr:cNvSpPr txBox="1"/>
      </xdr:nvSpPr>
      <xdr:spPr>
        <a:xfrm>
          <a:off x="6705111" y="99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114326</xdr:rowOff>
    </xdr:from>
    <xdr:to>
      <xdr:col>55</xdr:col>
      <xdr:colOff>0</xdr:colOff>
      <xdr:row>77</xdr:row>
      <xdr:rowOff>170738</xdr:rowOff>
    </xdr:to>
    <xdr:cxnSp macro="">
      <xdr:nvCxnSpPr>
        <xdr:cNvPr id="402" name="直線コネクタ 401"/>
        <xdr:cNvCxnSpPr/>
      </xdr:nvCxnSpPr>
      <xdr:spPr>
        <a:xfrm flipV="1">
          <a:off x="9639300" y="12973076"/>
          <a:ext cx="838200" cy="3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167336</xdr:rowOff>
    </xdr:from>
    <xdr:to>
      <xdr:col>50</xdr:col>
      <xdr:colOff>114300</xdr:colOff>
      <xdr:row>77</xdr:row>
      <xdr:rowOff>170738</xdr:rowOff>
    </xdr:to>
    <xdr:cxnSp macro="">
      <xdr:nvCxnSpPr>
        <xdr:cNvPr id="405" name="直線コネクタ 404"/>
        <xdr:cNvCxnSpPr/>
      </xdr:nvCxnSpPr>
      <xdr:spPr>
        <a:xfrm>
          <a:off x="8750300" y="13197536"/>
          <a:ext cx="889000" cy="17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167336</xdr:rowOff>
    </xdr:from>
    <xdr:to>
      <xdr:col>45</xdr:col>
      <xdr:colOff>177800</xdr:colOff>
      <xdr:row>78</xdr:row>
      <xdr:rowOff>56922</xdr:rowOff>
    </xdr:to>
    <xdr:cxnSp macro="">
      <xdr:nvCxnSpPr>
        <xdr:cNvPr id="408" name="直線コネクタ 407"/>
        <xdr:cNvCxnSpPr/>
      </xdr:nvCxnSpPr>
      <xdr:spPr>
        <a:xfrm flipV="1">
          <a:off x="7861300" y="13197536"/>
          <a:ext cx="889000" cy="2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44417</xdr:rowOff>
    </xdr:from>
    <xdr:ext cx="534377" cy="259045"/>
    <xdr:sp macro="" textlink="">
      <xdr:nvSpPr>
        <xdr:cNvPr id="410" name="テキスト ボックス 409"/>
        <xdr:cNvSpPr txBox="1"/>
      </xdr:nvSpPr>
      <xdr:spPr>
        <a:xfrm>
          <a:off x="8483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56922</xdr:rowOff>
    </xdr:from>
    <xdr:to>
      <xdr:col>41</xdr:col>
      <xdr:colOff>50800</xdr:colOff>
      <xdr:row>78</xdr:row>
      <xdr:rowOff>121005</xdr:rowOff>
    </xdr:to>
    <xdr:cxnSp macro="">
      <xdr:nvCxnSpPr>
        <xdr:cNvPr id="411" name="直線コネクタ 410"/>
        <xdr:cNvCxnSpPr/>
      </xdr:nvCxnSpPr>
      <xdr:spPr>
        <a:xfrm flipV="1">
          <a:off x="6972300" y="13430022"/>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63526</xdr:rowOff>
    </xdr:from>
    <xdr:to>
      <xdr:col>55</xdr:col>
      <xdr:colOff>50800</xdr:colOff>
      <xdr:row>75</xdr:row>
      <xdr:rowOff>165125</xdr:rowOff>
    </xdr:to>
    <xdr:sp macro="" textlink="">
      <xdr:nvSpPr>
        <xdr:cNvPr id="421" name="楕円 420"/>
        <xdr:cNvSpPr/>
      </xdr:nvSpPr>
      <xdr:spPr>
        <a:xfrm>
          <a:off x="10426700" y="129222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86403</xdr:rowOff>
    </xdr:from>
    <xdr:ext cx="534377" cy="259045"/>
    <xdr:sp macro="" textlink="">
      <xdr:nvSpPr>
        <xdr:cNvPr id="422" name="普通建設事業費 （ うち新規整備　）該当値テキスト"/>
        <xdr:cNvSpPr txBox="1"/>
      </xdr:nvSpPr>
      <xdr:spPr>
        <a:xfrm>
          <a:off x="10528300" y="127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119938</xdr:rowOff>
    </xdr:from>
    <xdr:to>
      <xdr:col>50</xdr:col>
      <xdr:colOff>165100</xdr:colOff>
      <xdr:row>78</xdr:row>
      <xdr:rowOff>50088</xdr:rowOff>
    </xdr:to>
    <xdr:sp macro="" textlink="">
      <xdr:nvSpPr>
        <xdr:cNvPr id="423" name="楕円 422"/>
        <xdr:cNvSpPr/>
      </xdr:nvSpPr>
      <xdr:spPr>
        <a:xfrm>
          <a:off x="9588500" y="13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66615</xdr:rowOff>
    </xdr:from>
    <xdr:ext cx="534377" cy="259045"/>
    <xdr:sp macro="" textlink="">
      <xdr:nvSpPr>
        <xdr:cNvPr id="424" name="テキスト ボックス 423"/>
        <xdr:cNvSpPr txBox="1"/>
      </xdr:nvSpPr>
      <xdr:spPr>
        <a:xfrm>
          <a:off x="9372111" y="13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116536</xdr:rowOff>
    </xdr:from>
    <xdr:to>
      <xdr:col>46</xdr:col>
      <xdr:colOff>38100</xdr:colOff>
      <xdr:row>77</xdr:row>
      <xdr:rowOff>46686</xdr:rowOff>
    </xdr:to>
    <xdr:sp macro="" textlink="">
      <xdr:nvSpPr>
        <xdr:cNvPr id="425" name="楕円 424"/>
        <xdr:cNvSpPr/>
      </xdr:nvSpPr>
      <xdr:spPr>
        <a:xfrm>
          <a:off x="8699500" y="131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63213</xdr:rowOff>
    </xdr:from>
    <xdr:ext cx="534377" cy="259045"/>
    <xdr:sp macro="" textlink="">
      <xdr:nvSpPr>
        <xdr:cNvPr id="426" name="テキスト ボックス 425"/>
        <xdr:cNvSpPr txBox="1"/>
      </xdr:nvSpPr>
      <xdr:spPr>
        <a:xfrm>
          <a:off x="8483111" y="129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6122</xdr:rowOff>
    </xdr:from>
    <xdr:to>
      <xdr:col>41</xdr:col>
      <xdr:colOff>101600</xdr:colOff>
      <xdr:row>78</xdr:row>
      <xdr:rowOff>107722</xdr:rowOff>
    </xdr:to>
    <xdr:sp macro="" textlink="">
      <xdr:nvSpPr>
        <xdr:cNvPr id="427" name="楕円 426"/>
        <xdr:cNvSpPr/>
      </xdr:nvSpPr>
      <xdr:spPr>
        <a:xfrm>
          <a:off x="7810500" y="133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98849</xdr:rowOff>
    </xdr:from>
    <xdr:ext cx="534377" cy="259045"/>
    <xdr:sp macro="" textlink="">
      <xdr:nvSpPr>
        <xdr:cNvPr id="428" name="テキスト ボックス 427"/>
        <xdr:cNvSpPr txBox="1"/>
      </xdr:nvSpPr>
      <xdr:spPr>
        <a:xfrm>
          <a:off x="7594111" y="134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70205</xdr:rowOff>
    </xdr:from>
    <xdr:to>
      <xdr:col>36</xdr:col>
      <xdr:colOff>165100</xdr:colOff>
      <xdr:row>79</xdr:row>
      <xdr:rowOff>355</xdr:rowOff>
    </xdr:to>
    <xdr:sp macro="" textlink="">
      <xdr:nvSpPr>
        <xdr:cNvPr id="429" name="楕円 428"/>
        <xdr:cNvSpPr/>
      </xdr:nvSpPr>
      <xdr:spPr>
        <a:xfrm>
          <a:off x="6921500" y="134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162932</xdr:rowOff>
    </xdr:from>
    <xdr:ext cx="469744" cy="259045"/>
    <xdr:sp macro="" textlink="">
      <xdr:nvSpPr>
        <xdr:cNvPr id="430" name="テキスト ボックス 429"/>
        <xdr:cNvSpPr txBox="1"/>
      </xdr:nvSpPr>
      <xdr:spPr>
        <a:xfrm>
          <a:off x="6737428" y="135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87948</xdr:rowOff>
    </xdr:from>
    <xdr:to>
      <xdr:col>55</xdr:col>
      <xdr:colOff>0</xdr:colOff>
      <xdr:row>98</xdr:row>
      <xdr:rowOff>64897</xdr:rowOff>
    </xdr:to>
    <xdr:cxnSp macro="">
      <xdr:nvCxnSpPr>
        <xdr:cNvPr id="459" name="直線コネクタ 458"/>
        <xdr:cNvCxnSpPr/>
      </xdr:nvCxnSpPr>
      <xdr:spPr>
        <a:xfrm>
          <a:off x="9639300" y="16718598"/>
          <a:ext cx="8382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87948</xdr:rowOff>
    </xdr:from>
    <xdr:to>
      <xdr:col>50</xdr:col>
      <xdr:colOff>114300</xdr:colOff>
      <xdr:row>97</xdr:row>
      <xdr:rowOff>167170</xdr:rowOff>
    </xdr:to>
    <xdr:cxnSp macro="">
      <xdr:nvCxnSpPr>
        <xdr:cNvPr id="462" name="直線コネクタ 461"/>
        <xdr:cNvCxnSpPr/>
      </xdr:nvCxnSpPr>
      <xdr:spPr>
        <a:xfrm flipV="1">
          <a:off x="8750300" y="16718598"/>
          <a:ext cx="889000" cy="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33846</xdr:rowOff>
    </xdr:from>
    <xdr:to>
      <xdr:col>45</xdr:col>
      <xdr:colOff>177800</xdr:colOff>
      <xdr:row>97</xdr:row>
      <xdr:rowOff>167170</xdr:rowOff>
    </xdr:to>
    <xdr:cxnSp macro="">
      <xdr:nvCxnSpPr>
        <xdr:cNvPr id="465" name="直線コネクタ 464"/>
        <xdr:cNvCxnSpPr/>
      </xdr:nvCxnSpPr>
      <xdr:spPr>
        <a:xfrm>
          <a:off x="7861300" y="16664496"/>
          <a:ext cx="889000" cy="13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33846</xdr:rowOff>
    </xdr:from>
    <xdr:to>
      <xdr:col>41</xdr:col>
      <xdr:colOff>50800</xdr:colOff>
      <xdr:row>97</xdr:row>
      <xdr:rowOff>73037</xdr:rowOff>
    </xdr:to>
    <xdr:cxnSp macro="">
      <xdr:nvCxnSpPr>
        <xdr:cNvPr id="468" name="直線コネクタ 467"/>
        <xdr:cNvCxnSpPr/>
      </xdr:nvCxnSpPr>
      <xdr:spPr>
        <a:xfrm flipV="1">
          <a:off x="6972300" y="16664496"/>
          <a:ext cx="889000" cy="3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14097</xdr:rowOff>
    </xdr:from>
    <xdr:to>
      <xdr:col>55</xdr:col>
      <xdr:colOff>50800</xdr:colOff>
      <xdr:row>98</xdr:row>
      <xdr:rowOff>115697</xdr:rowOff>
    </xdr:to>
    <xdr:sp macro="" textlink="">
      <xdr:nvSpPr>
        <xdr:cNvPr id="478" name="楕円 477"/>
        <xdr:cNvSpPr/>
      </xdr:nvSpPr>
      <xdr:spPr>
        <a:xfrm>
          <a:off x="10426700" y="168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100474</xdr:rowOff>
    </xdr:from>
    <xdr:ext cx="534377" cy="259045"/>
    <xdr:sp macro="" textlink="">
      <xdr:nvSpPr>
        <xdr:cNvPr id="479" name="普通建設事業費 （ うち更新整備　）該当値テキスト"/>
        <xdr:cNvSpPr txBox="1"/>
      </xdr:nvSpPr>
      <xdr:spPr>
        <a:xfrm>
          <a:off x="10528300" y="167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37148</xdr:rowOff>
    </xdr:from>
    <xdr:to>
      <xdr:col>50</xdr:col>
      <xdr:colOff>165100</xdr:colOff>
      <xdr:row>97</xdr:row>
      <xdr:rowOff>138748</xdr:rowOff>
    </xdr:to>
    <xdr:sp macro="" textlink="">
      <xdr:nvSpPr>
        <xdr:cNvPr id="480" name="楕円 479"/>
        <xdr:cNvSpPr/>
      </xdr:nvSpPr>
      <xdr:spPr>
        <a:xfrm>
          <a:off x="9588500" y="166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129875</xdr:rowOff>
    </xdr:from>
    <xdr:ext cx="534377" cy="259045"/>
    <xdr:sp macro="" textlink="">
      <xdr:nvSpPr>
        <xdr:cNvPr id="481" name="テキスト ボックス 480"/>
        <xdr:cNvSpPr txBox="1"/>
      </xdr:nvSpPr>
      <xdr:spPr>
        <a:xfrm>
          <a:off x="9372111" y="167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116370</xdr:rowOff>
    </xdr:from>
    <xdr:to>
      <xdr:col>46</xdr:col>
      <xdr:colOff>38100</xdr:colOff>
      <xdr:row>98</xdr:row>
      <xdr:rowOff>46520</xdr:rowOff>
    </xdr:to>
    <xdr:sp macro="" textlink="">
      <xdr:nvSpPr>
        <xdr:cNvPr id="482" name="楕円 481"/>
        <xdr:cNvSpPr/>
      </xdr:nvSpPr>
      <xdr:spPr>
        <a:xfrm>
          <a:off x="8699500" y="167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37647</xdr:rowOff>
    </xdr:from>
    <xdr:ext cx="534377" cy="259045"/>
    <xdr:sp macro="" textlink="">
      <xdr:nvSpPr>
        <xdr:cNvPr id="483" name="テキスト ボックス 482"/>
        <xdr:cNvSpPr txBox="1"/>
      </xdr:nvSpPr>
      <xdr:spPr>
        <a:xfrm>
          <a:off x="8483111" y="168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154496</xdr:rowOff>
    </xdr:from>
    <xdr:to>
      <xdr:col>41</xdr:col>
      <xdr:colOff>101600</xdr:colOff>
      <xdr:row>97</xdr:row>
      <xdr:rowOff>84646</xdr:rowOff>
    </xdr:to>
    <xdr:sp macro="" textlink="">
      <xdr:nvSpPr>
        <xdr:cNvPr id="484" name="楕円 483"/>
        <xdr:cNvSpPr/>
      </xdr:nvSpPr>
      <xdr:spPr>
        <a:xfrm>
          <a:off x="7810500" y="166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75773</xdr:rowOff>
    </xdr:from>
    <xdr:ext cx="534377" cy="259045"/>
    <xdr:sp macro="" textlink="">
      <xdr:nvSpPr>
        <xdr:cNvPr id="485" name="テキスト ボックス 484"/>
        <xdr:cNvSpPr txBox="1"/>
      </xdr:nvSpPr>
      <xdr:spPr>
        <a:xfrm>
          <a:off x="7594111" y="1670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22237</xdr:rowOff>
    </xdr:from>
    <xdr:to>
      <xdr:col>36</xdr:col>
      <xdr:colOff>165100</xdr:colOff>
      <xdr:row>97</xdr:row>
      <xdr:rowOff>123837</xdr:rowOff>
    </xdr:to>
    <xdr:sp macro="" textlink="">
      <xdr:nvSpPr>
        <xdr:cNvPr id="486" name="楕円 485"/>
        <xdr:cNvSpPr/>
      </xdr:nvSpPr>
      <xdr:spPr>
        <a:xfrm>
          <a:off x="6921500" y="166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114964</xdr:rowOff>
    </xdr:from>
    <xdr:ext cx="534377" cy="259045"/>
    <xdr:sp macro="" textlink="">
      <xdr:nvSpPr>
        <xdr:cNvPr id="487" name="テキスト ボックス 486"/>
        <xdr:cNvSpPr txBox="1"/>
      </xdr:nvSpPr>
      <xdr:spPr>
        <a:xfrm>
          <a:off x="6705111" y="167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82102</xdr:rowOff>
    </xdr:from>
    <xdr:to>
      <xdr:col>85</xdr:col>
      <xdr:colOff>127000</xdr:colOff>
      <xdr:row>77</xdr:row>
      <xdr:rowOff>102219</xdr:rowOff>
    </xdr:to>
    <xdr:cxnSp macro="">
      <xdr:nvCxnSpPr>
        <xdr:cNvPr id="634" name="直線コネクタ 633"/>
        <xdr:cNvCxnSpPr/>
      </xdr:nvCxnSpPr>
      <xdr:spPr>
        <a:xfrm>
          <a:off x="15481300" y="1328375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82102</xdr:rowOff>
    </xdr:from>
    <xdr:to>
      <xdr:col>81</xdr:col>
      <xdr:colOff>50800</xdr:colOff>
      <xdr:row>77</xdr:row>
      <xdr:rowOff>82359</xdr:rowOff>
    </xdr:to>
    <xdr:cxnSp macro="">
      <xdr:nvCxnSpPr>
        <xdr:cNvPr id="637" name="直線コネクタ 636"/>
        <xdr:cNvCxnSpPr/>
      </xdr:nvCxnSpPr>
      <xdr:spPr>
        <a:xfrm flipV="1">
          <a:off x="14592300" y="13283752"/>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82359</xdr:rowOff>
    </xdr:from>
    <xdr:to>
      <xdr:col>76</xdr:col>
      <xdr:colOff>114300</xdr:colOff>
      <xdr:row>77</xdr:row>
      <xdr:rowOff>83322</xdr:rowOff>
    </xdr:to>
    <xdr:cxnSp macro="">
      <xdr:nvCxnSpPr>
        <xdr:cNvPr id="640" name="直線コネクタ 639"/>
        <xdr:cNvCxnSpPr/>
      </xdr:nvCxnSpPr>
      <xdr:spPr>
        <a:xfrm flipV="1">
          <a:off x="13703300" y="1328400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83322</xdr:rowOff>
    </xdr:from>
    <xdr:to>
      <xdr:col>71</xdr:col>
      <xdr:colOff>177800</xdr:colOff>
      <xdr:row>77</xdr:row>
      <xdr:rowOff>97761</xdr:rowOff>
    </xdr:to>
    <xdr:cxnSp macro="">
      <xdr:nvCxnSpPr>
        <xdr:cNvPr id="643" name="直線コネクタ 642"/>
        <xdr:cNvCxnSpPr/>
      </xdr:nvCxnSpPr>
      <xdr:spPr>
        <a:xfrm flipV="1">
          <a:off x="12814300" y="13284972"/>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51419</xdr:rowOff>
    </xdr:from>
    <xdr:to>
      <xdr:col>85</xdr:col>
      <xdr:colOff>177800</xdr:colOff>
      <xdr:row>77</xdr:row>
      <xdr:rowOff>153019</xdr:rowOff>
    </xdr:to>
    <xdr:sp macro="" textlink="">
      <xdr:nvSpPr>
        <xdr:cNvPr id="653" name="楕円 652"/>
        <xdr:cNvSpPr/>
      </xdr:nvSpPr>
      <xdr:spPr>
        <a:xfrm>
          <a:off x="16268700" y="132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29846</xdr:rowOff>
    </xdr:from>
    <xdr:ext cx="534377" cy="259045"/>
    <xdr:sp macro="" textlink="">
      <xdr:nvSpPr>
        <xdr:cNvPr id="654" name="公債費該当値テキスト"/>
        <xdr:cNvSpPr txBox="1"/>
      </xdr:nvSpPr>
      <xdr:spPr>
        <a:xfrm>
          <a:off x="16370300" y="1323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31302</xdr:rowOff>
    </xdr:from>
    <xdr:to>
      <xdr:col>81</xdr:col>
      <xdr:colOff>101600</xdr:colOff>
      <xdr:row>77</xdr:row>
      <xdr:rowOff>132902</xdr:rowOff>
    </xdr:to>
    <xdr:sp macro="" textlink="">
      <xdr:nvSpPr>
        <xdr:cNvPr id="655" name="楕円 654"/>
        <xdr:cNvSpPr/>
      </xdr:nvSpPr>
      <xdr:spPr>
        <a:xfrm>
          <a:off x="15430500" y="13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124029</xdr:rowOff>
    </xdr:from>
    <xdr:ext cx="534377" cy="259045"/>
    <xdr:sp macro="" textlink="">
      <xdr:nvSpPr>
        <xdr:cNvPr id="656" name="テキスト ボックス 655"/>
        <xdr:cNvSpPr txBox="1"/>
      </xdr:nvSpPr>
      <xdr:spPr>
        <a:xfrm>
          <a:off x="15214111" y="133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31559</xdr:rowOff>
    </xdr:from>
    <xdr:to>
      <xdr:col>76</xdr:col>
      <xdr:colOff>165100</xdr:colOff>
      <xdr:row>77</xdr:row>
      <xdr:rowOff>133159</xdr:rowOff>
    </xdr:to>
    <xdr:sp macro="" textlink="">
      <xdr:nvSpPr>
        <xdr:cNvPr id="657" name="楕円 656"/>
        <xdr:cNvSpPr/>
      </xdr:nvSpPr>
      <xdr:spPr>
        <a:xfrm>
          <a:off x="14541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124286</xdr:rowOff>
    </xdr:from>
    <xdr:ext cx="534377" cy="259045"/>
    <xdr:sp macro="" textlink="">
      <xdr:nvSpPr>
        <xdr:cNvPr id="658" name="テキスト ボックス 657"/>
        <xdr:cNvSpPr txBox="1"/>
      </xdr:nvSpPr>
      <xdr:spPr>
        <a:xfrm>
          <a:off x="14325111" y="133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32522</xdr:rowOff>
    </xdr:from>
    <xdr:to>
      <xdr:col>72</xdr:col>
      <xdr:colOff>38100</xdr:colOff>
      <xdr:row>77</xdr:row>
      <xdr:rowOff>134122</xdr:rowOff>
    </xdr:to>
    <xdr:sp macro="" textlink="">
      <xdr:nvSpPr>
        <xdr:cNvPr id="659" name="楕円 658"/>
        <xdr:cNvSpPr/>
      </xdr:nvSpPr>
      <xdr:spPr>
        <a:xfrm>
          <a:off x="13652500" y="132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125249</xdr:rowOff>
    </xdr:from>
    <xdr:ext cx="534377" cy="259045"/>
    <xdr:sp macro="" textlink="">
      <xdr:nvSpPr>
        <xdr:cNvPr id="660" name="テキスト ボックス 659"/>
        <xdr:cNvSpPr txBox="1"/>
      </xdr:nvSpPr>
      <xdr:spPr>
        <a:xfrm>
          <a:off x="13436111" y="1332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46961</xdr:rowOff>
    </xdr:from>
    <xdr:to>
      <xdr:col>67</xdr:col>
      <xdr:colOff>101600</xdr:colOff>
      <xdr:row>77</xdr:row>
      <xdr:rowOff>148561</xdr:rowOff>
    </xdr:to>
    <xdr:sp macro="" textlink="">
      <xdr:nvSpPr>
        <xdr:cNvPr id="661" name="楕円 660"/>
        <xdr:cNvSpPr/>
      </xdr:nvSpPr>
      <xdr:spPr>
        <a:xfrm>
          <a:off x="12763500" y="132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139688</xdr:rowOff>
    </xdr:from>
    <xdr:ext cx="534377" cy="259045"/>
    <xdr:sp macro="" textlink="">
      <xdr:nvSpPr>
        <xdr:cNvPr id="662" name="テキスト ボックス 661"/>
        <xdr:cNvSpPr txBox="1"/>
      </xdr:nvSpPr>
      <xdr:spPr>
        <a:xfrm>
          <a:off x="12547111" y="133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93149</xdr:rowOff>
    </xdr:from>
    <xdr:to>
      <xdr:col>85</xdr:col>
      <xdr:colOff>127000</xdr:colOff>
      <xdr:row>98</xdr:row>
      <xdr:rowOff>129260</xdr:rowOff>
    </xdr:to>
    <xdr:cxnSp macro="">
      <xdr:nvCxnSpPr>
        <xdr:cNvPr id="691" name="直線コネクタ 690"/>
        <xdr:cNvCxnSpPr/>
      </xdr:nvCxnSpPr>
      <xdr:spPr>
        <a:xfrm flipV="1">
          <a:off x="15481300" y="16895249"/>
          <a:ext cx="838200" cy="3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47887</xdr:rowOff>
    </xdr:from>
    <xdr:to>
      <xdr:col>81</xdr:col>
      <xdr:colOff>50800</xdr:colOff>
      <xdr:row>98</xdr:row>
      <xdr:rowOff>129260</xdr:rowOff>
    </xdr:to>
    <xdr:cxnSp macro="">
      <xdr:nvCxnSpPr>
        <xdr:cNvPr id="694" name="直線コネクタ 693"/>
        <xdr:cNvCxnSpPr/>
      </xdr:nvCxnSpPr>
      <xdr:spPr>
        <a:xfrm>
          <a:off x="14592300" y="16849987"/>
          <a:ext cx="889000" cy="8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47887</xdr:rowOff>
    </xdr:from>
    <xdr:to>
      <xdr:col>76</xdr:col>
      <xdr:colOff>114300</xdr:colOff>
      <xdr:row>98</xdr:row>
      <xdr:rowOff>116718</xdr:rowOff>
    </xdr:to>
    <xdr:cxnSp macro="">
      <xdr:nvCxnSpPr>
        <xdr:cNvPr id="697" name="直線コネクタ 696"/>
        <xdr:cNvCxnSpPr/>
      </xdr:nvCxnSpPr>
      <xdr:spPr>
        <a:xfrm flipV="1">
          <a:off x="13703300" y="16849987"/>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699" name="テキスト ボックス 698"/>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116718</xdr:rowOff>
    </xdr:from>
    <xdr:to>
      <xdr:col>71</xdr:col>
      <xdr:colOff>177800</xdr:colOff>
      <xdr:row>98</xdr:row>
      <xdr:rowOff>136027</xdr:rowOff>
    </xdr:to>
    <xdr:cxnSp macro="">
      <xdr:nvCxnSpPr>
        <xdr:cNvPr id="700" name="直線コネクタ 699"/>
        <xdr:cNvCxnSpPr/>
      </xdr:nvCxnSpPr>
      <xdr:spPr>
        <a:xfrm flipV="1">
          <a:off x="12814300" y="16918818"/>
          <a:ext cx="889000" cy="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42349</xdr:rowOff>
    </xdr:from>
    <xdr:to>
      <xdr:col>85</xdr:col>
      <xdr:colOff>177800</xdr:colOff>
      <xdr:row>98</xdr:row>
      <xdr:rowOff>143949</xdr:rowOff>
    </xdr:to>
    <xdr:sp macro="" textlink="">
      <xdr:nvSpPr>
        <xdr:cNvPr id="710" name="楕円 709"/>
        <xdr:cNvSpPr/>
      </xdr:nvSpPr>
      <xdr:spPr>
        <a:xfrm>
          <a:off x="16268700" y="168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152396</xdr:rowOff>
    </xdr:from>
    <xdr:ext cx="534377" cy="259045"/>
    <xdr:sp macro="" textlink="">
      <xdr:nvSpPr>
        <xdr:cNvPr id="711" name="積立金該当値テキスト"/>
        <xdr:cNvSpPr txBox="1"/>
      </xdr:nvSpPr>
      <xdr:spPr>
        <a:xfrm>
          <a:off x="16370300" y="1678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78460</xdr:rowOff>
    </xdr:from>
    <xdr:to>
      <xdr:col>81</xdr:col>
      <xdr:colOff>101600</xdr:colOff>
      <xdr:row>99</xdr:row>
      <xdr:rowOff>8610</xdr:rowOff>
    </xdr:to>
    <xdr:sp macro="" textlink="">
      <xdr:nvSpPr>
        <xdr:cNvPr id="712" name="楕円 711"/>
        <xdr:cNvSpPr/>
      </xdr:nvSpPr>
      <xdr:spPr>
        <a:xfrm>
          <a:off x="15430500" y="168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171187</xdr:rowOff>
    </xdr:from>
    <xdr:ext cx="534377" cy="259045"/>
    <xdr:sp macro="" textlink="">
      <xdr:nvSpPr>
        <xdr:cNvPr id="713" name="テキスト ボックス 712"/>
        <xdr:cNvSpPr txBox="1"/>
      </xdr:nvSpPr>
      <xdr:spPr>
        <a:xfrm>
          <a:off x="15214111" y="169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168537</xdr:rowOff>
    </xdr:from>
    <xdr:to>
      <xdr:col>76</xdr:col>
      <xdr:colOff>165100</xdr:colOff>
      <xdr:row>98</xdr:row>
      <xdr:rowOff>98687</xdr:rowOff>
    </xdr:to>
    <xdr:sp macro="" textlink="">
      <xdr:nvSpPr>
        <xdr:cNvPr id="714" name="楕円 713"/>
        <xdr:cNvSpPr/>
      </xdr:nvSpPr>
      <xdr:spPr>
        <a:xfrm>
          <a:off x="14541500" y="16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115214</xdr:rowOff>
    </xdr:from>
    <xdr:ext cx="534377" cy="259045"/>
    <xdr:sp macro="" textlink="">
      <xdr:nvSpPr>
        <xdr:cNvPr id="715" name="テキスト ボックス 714"/>
        <xdr:cNvSpPr txBox="1"/>
      </xdr:nvSpPr>
      <xdr:spPr>
        <a:xfrm>
          <a:off x="14325111" y="165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65918</xdr:rowOff>
    </xdr:from>
    <xdr:to>
      <xdr:col>72</xdr:col>
      <xdr:colOff>38100</xdr:colOff>
      <xdr:row>98</xdr:row>
      <xdr:rowOff>167518</xdr:rowOff>
    </xdr:to>
    <xdr:sp macro="" textlink="">
      <xdr:nvSpPr>
        <xdr:cNvPr id="716" name="楕円 715"/>
        <xdr:cNvSpPr/>
      </xdr:nvSpPr>
      <xdr:spPr>
        <a:xfrm>
          <a:off x="13652500" y="168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158645</xdr:rowOff>
    </xdr:from>
    <xdr:ext cx="534377" cy="259045"/>
    <xdr:sp macro="" textlink="">
      <xdr:nvSpPr>
        <xdr:cNvPr id="717" name="テキスト ボックス 716"/>
        <xdr:cNvSpPr txBox="1"/>
      </xdr:nvSpPr>
      <xdr:spPr>
        <a:xfrm>
          <a:off x="13436111" y="1696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85227</xdr:rowOff>
    </xdr:from>
    <xdr:to>
      <xdr:col>67</xdr:col>
      <xdr:colOff>101600</xdr:colOff>
      <xdr:row>99</xdr:row>
      <xdr:rowOff>15377</xdr:rowOff>
    </xdr:to>
    <xdr:sp macro="" textlink="">
      <xdr:nvSpPr>
        <xdr:cNvPr id="718" name="楕円 717"/>
        <xdr:cNvSpPr/>
      </xdr:nvSpPr>
      <xdr:spPr>
        <a:xfrm>
          <a:off x="12763500" y="168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6504</xdr:rowOff>
    </xdr:from>
    <xdr:ext cx="534377" cy="259045"/>
    <xdr:sp macro="" textlink="">
      <xdr:nvSpPr>
        <xdr:cNvPr id="719" name="テキスト ボックス 718"/>
        <xdr:cNvSpPr txBox="1"/>
      </xdr:nvSpPr>
      <xdr:spPr>
        <a:xfrm>
          <a:off x="12547111" y="16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43459</xdr:rowOff>
    </xdr:from>
    <xdr:to>
      <xdr:col>111</xdr:col>
      <xdr:colOff>177800</xdr:colOff>
      <xdr:row>39</xdr:row>
      <xdr:rowOff>44450</xdr:rowOff>
    </xdr:to>
    <xdr:cxnSp macro="">
      <xdr:nvCxnSpPr>
        <xdr:cNvPr id="751" name="直線コネクタ 750"/>
        <xdr:cNvCxnSpPr/>
      </xdr:nvCxnSpPr>
      <xdr:spPr>
        <a:xfrm>
          <a:off x="2043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44450</xdr:rowOff>
    </xdr:to>
    <xdr:cxnSp macro="">
      <xdr:nvCxnSpPr>
        <xdr:cNvPr id="754" name="直線コネクタ 753"/>
        <xdr:cNvCxnSpPr/>
      </xdr:nvCxnSpPr>
      <xdr:spPr>
        <a:xfrm flipV="1">
          <a:off x="19545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164109</xdr:rowOff>
    </xdr:from>
    <xdr:to>
      <xdr:col>107</xdr:col>
      <xdr:colOff>101600</xdr:colOff>
      <xdr:row>39</xdr:row>
      <xdr:rowOff>94259</xdr:rowOff>
    </xdr:to>
    <xdr:sp macro="" textlink="">
      <xdr:nvSpPr>
        <xdr:cNvPr id="771" name="楕円 770"/>
        <xdr:cNvSpPr/>
      </xdr:nvSpPr>
      <xdr:spPr>
        <a:xfrm>
          <a:off x="20383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85386</xdr:rowOff>
    </xdr:from>
    <xdr:ext cx="313932" cy="259045"/>
    <xdr:sp macro="" textlink="">
      <xdr:nvSpPr>
        <xdr:cNvPr id="772" name="テキスト ボックス 771"/>
        <xdr:cNvSpPr txBox="1"/>
      </xdr:nvSpPr>
      <xdr:spPr>
        <a:xfrm>
          <a:off x="20277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45648</xdr:rowOff>
    </xdr:from>
    <xdr:to>
      <xdr:col>116</xdr:col>
      <xdr:colOff>63500</xdr:colOff>
      <xdr:row>54</xdr:row>
      <xdr:rowOff>48456</xdr:rowOff>
    </xdr:to>
    <xdr:cxnSp macro="">
      <xdr:nvCxnSpPr>
        <xdr:cNvPr id="807" name="直線コネクタ 806"/>
        <xdr:cNvCxnSpPr/>
      </xdr:nvCxnSpPr>
      <xdr:spPr>
        <a:xfrm flipV="1">
          <a:off x="21323300" y="9303948"/>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39895</xdr:rowOff>
    </xdr:from>
    <xdr:ext cx="469744" cy="259045"/>
    <xdr:sp macro="" textlink="">
      <xdr:nvSpPr>
        <xdr:cNvPr id="808" name="貸付金平均値テキスト"/>
        <xdr:cNvSpPr txBox="1"/>
      </xdr:nvSpPr>
      <xdr:spPr>
        <a:xfrm>
          <a:off x="22212300" y="9983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62140</xdr:rowOff>
    </xdr:from>
    <xdr:to>
      <xdr:col>111</xdr:col>
      <xdr:colOff>177800</xdr:colOff>
      <xdr:row>54</xdr:row>
      <xdr:rowOff>48456</xdr:rowOff>
    </xdr:to>
    <xdr:cxnSp macro="">
      <xdr:nvCxnSpPr>
        <xdr:cNvPr id="810" name="直線コネクタ 809"/>
        <xdr:cNvCxnSpPr/>
      </xdr:nvCxnSpPr>
      <xdr:spPr>
        <a:xfrm>
          <a:off x="20434300" y="9148990"/>
          <a:ext cx="8890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154260</xdr:rowOff>
    </xdr:from>
    <xdr:ext cx="469744" cy="259045"/>
    <xdr:sp macro="" textlink="">
      <xdr:nvSpPr>
        <xdr:cNvPr id="812" name="テキスト ボックス 811"/>
        <xdr:cNvSpPr txBox="1"/>
      </xdr:nvSpPr>
      <xdr:spPr>
        <a:xfrm>
          <a:off x="21088428" y="1009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2148</xdr:rowOff>
    </xdr:from>
    <xdr:to>
      <xdr:col>107</xdr:col>
      <xdr:colOff>50800</xdr:colOff>
      <xdr:row>53</xdr:row>
      <xdr:rowOff>62140</xdr:rowOff>
    </xdr:to>
    <xdr:cxnSp macro="">
      <xdr:nvCxnSpPr>
        <xdr:cNvPr id="813" name="直線コネクタ 812"/>
        <xdr:cNvCxnSpPr/>
      </xdr:nvCxnSpPr>
      <xdr:spPr>
        <a:xfrm>
          <a:off x="19545300" y="9088998"/>
          <a:ext cx="8890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129115</xdr:rowOff>
    </xdr:from>
    <xdr:ext cx="469744" cy="259045"/>
    <xdr:sp macro="" textlink="">
      <xdr:nvSpPr>
        <xdr:cNvPr id="815" name="テキスト ボックス 814"/>
        <xdr:cNvSpPr txBox="1"/>
      </xdr:nvSpPr>
      <xdr:spPr>
        <a:xfrm>
          <a:off x="20199428" y="100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166185</xdr:rowOff>
    </xdr:from>
    <xdr:to>
      <xdr:col>102</xdr:col>
      <xdr:colOff>114300</xdr:colOff>
      <xdr:row>53</xdr:row>
      <xdr:rowOff>2148</xdr:rowOff>
    </xdr:to>
    <xdr:cxnSp macro="">
      <xdr:nvCxnSpPr>
        <xdr:cNvPr id="816" name="直線コネクタ 815"/>
        <xdr:cNvCxnSpPr/>
      </xdr:nvCxnSpPr>
      <xdr:spPr>
        <a:xfrm>
          <a:off x="18656300" y="8910135"/>
          <a:ext cx="889000" cy="1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129310</xdr:rowOff>
    </xdr:from>
    <xdr:ext cx="469744" cy="259045"/>
    <xdr:sp macro="" textlink="">
      <xdr:nvSpPr>
        <xdr:cNvPr id="818" name="テキスト ボックス 817"/>
        <xdr:cNvSpPr txBox="1"/>
      </xdr:nvSpPr>
      <xdr:spPr>
        <a:xfrm>
          <a:off x="19310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0" name="テキスト ボックス 819"/>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166298</xdr:rowOff>
    </xdr:from>
    <xdr:to>
      <xdr:col>116</xdr:col>
      <xdr:colOff>114300</xdr:colOff>
      <xdr:row>54</xdr:row>
      <xdr:rowOff>96448</xdr:rowOff>
    </xdr:to>
    <xdr:sp macro="" textlink="">
      <xdr:nvSpPr>
        <xdr:cNvPr id="826" name="楕円 825"/>
        <xdr:cNvSpPr/>
      </xdr:nvSpPr>
      <xdr:spPr>
        <a:xfrm>
          <a:off x="22110700" y="92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17725</xdr:rowOff>
    </xdr:from>
    <xdr:ext cx="534377" cy="259045"/>
    <xdr:sp macro="" textlink="">
      <xdr:nvSpPr>
        <xdr:cNvPr id="827" name="貸付金該当値テキスト"/>
        <xdr:cNvSpPr txBox="1"/>
      </xdr:nvSpPr>
      <xdr:spPr>
        <a:xfrm>
          <a:off x="22212300" y="91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169106</xdr:rowOff>
    </xdr:from>
    <xdr:to>
      <xdr:col>112</xdr:col>
      <xdr:colOff>38100</xdr:colOff>
      <xdr:row>54</xdr:row>
      <xdr:rowOff>99256</xdr:rowOff>
    </xdr:to>
    <xdr:sp macro="" textlink="">
      <xdr:nvSpPr>
        <xdr:cNvPr id="828" name="楕円 827"/>
        <xdr:cNvSpPr/>
      </xdr:nvSpPr>
      <xdr:spPr>
        <a:xfrm>
          <a:off x="21272500" y="92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115783</xdr:rowOff>
    </xdr:from>
    <xdr:ext cx="534377" cy="259045"/>
    <xdr:sp macro="" textlink="">
      <xdr:nvSpPr>
        <xdr:cNvPr id="829" name="テキスト ボックス 828"/>
        <xdr:cNvSpPr txBox="1"/>
      </xdr:nvSpPr>
      <xdr:spPr>
        <a:xfrm>
          <a:off x="21056111" y="90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11340</xdr:rowOff>
    </xdr:from>
    <xdr:to>
      <xdr:col>107</xdr:col>
      <xdr:colOff>101600</xdr:colOff>
      <xdr:row>53</xdr:row>
      <xdr:rowOff>112940</xdr:rowOff>
    </xdr:to>
    <xdr:sp macro="" textlink="">
      <xdr:nvSpPr>
        <xdr:cNvPr id="830" name="楕円 829"/>
        <xdr:cNvSpPr/>
      </xdr:nvSpPr>
      <xdr:spPr>
        <a:xfrm>
          <a:off x="20383500" y="90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129467</xdr:rowOff>
    </xdr:from>
    <xdr:ext cx="534377" cy="259045"/>
    <xdr:sp macro="" textlink="">
      <xdr:nvSpPr>
        <xdr:cNvPr id="831" name="テキスト ボックス 830"/>
        <xdr:cNvSpPr txBox="1"/>
      </xdr:nvSpPr>
      <xdr:spPr>
        <a:xfrm>
          <a:off x="20167111" y="88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122798</xdr:rowOff>
    </xdr:from>
    <xdr:to>
      <xdr:col>102</xdr:col>
      <xdr:colOff>165100</xdr:colOff>
      <xdr:row>53</xdr:row>
      <xdr:rowOff>52948</xdr:rowOff>
    </xdr:to>
    <xdr:sp macro="" textlink="">
      <xdr:nvSpPr>
        <xdr:cNvPr id="832" name="楕円 831"/>
        <xdr:cNvSpPr/>
      </xdr:nvSpPr>
      <xdr:spPr>
        <a:xfrm>
          <a:off x="19494500" y="90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69475</xdr:rowOff>
    </xdr:from>
    <xdr:ext cx="534377" cy="259045"/>
    <xdr:sp macro="" textlink="">
      <xdr:nvSpPr>
        <xdr:cNvPr id="833" name="テキスト ボックス 832"/>
        <xdr:cNvSpPr txBox="1"/>
      </xdr:nvSpPr>
      <xdr:spPr>
        <a:xfrm>
          <a:off x="19278111" y="881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115385</xdr:rowOff>
    </xdr:from>
    <xdr:to>
      <xdr:col>98</xdr:col>
      <xdr:colOff>38100</xdr:colOff>
      <xdr:row>52</xdr:row>
      <xdr:rowOff>45535</xdr:rowOff>
    </xdr:to>
    <xdr:sp macro="" textlink="">
      <xdr:nvSpPr>
        <xdr:cNvPr id="834" name="楕円 833"/>
        <xdr:cNvSpPr/>
      </xdr:nvSpPr>
      <xdr:spPr>
        <a:xfrm>
          <a:off x="18605500" y="8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62062</xdr:rowOff>
    </xdr:from>
    <xdr:ext cx="534377" cy="259045"/>
    <xdr:sp macro="" textlink="">
      <xdr:nvSpPr>
        <xdr:cNvPr id="835" name="テキスト ボックス 834"/>
        <xdr:cNvSpPr txBox="1"/>
      </xdr:nvSpPr>
      <xdr:spPr>
        <a:xfrm>
          <a:off x="18389111" y="86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137686</xdr:rowOff>
    </xdr:from>
    <xdr:to>
      <xdr:col>116</xdr:col>
      <xdr:colOff>63500</xdr:colOff>
      <xdr:row>77</xdr:row>
      <xdr:rowOff>146134</xdr:rowOff>
    </xdr:to>
    <xdr:cxnSp macro="">
      <xdr:nvCxnSpPr>
        <xdr:cNvPr id="867" name="直線コネクタ 866"/>
        <xdr:cNvCxnSpPr/>
      </xdr:nvCxnSpPr>
      <xdr:spPr>
        <a:xfrm flipV="1">
          <a:off x="21323300" y="13339336"/>
          <a:ext cx="8382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105322</xdr:rowOff>
    </xdr:from>
    <xdr:ext cx="534377" cy="259045"/>
    <xdr:sp macro="" textlink="">
      <xdr:nvSpPr>
        <xdr:cNvPr id="868" name="繰出金平均値テキスト"/>
        <xdr:cNvSpPr txBox="1"/>
      </xdr:nvSpPr>
      <xdr:spPr>
        <a:xfrm>
          <a:off x="22212300" y="1313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135356</xdr:rowOff>
    </xdr:from>
    <xdr:to>
      <xdr:col>111</xdr:col>
      <xdr:colOff>177800</xdr:colOff>
      <xdr:row>77</xdr:row>
      <xdr:rowOff>146134</xdr:rowOff>
    </xdr:to>
    <xdr:cxnSp macro="">
      <xdr:nvCxnSpPr>
        <xdr:cNvPr id="870" name="直線コネクタ 869"/>
        <xdr:cNvCxnSpPr/>
      </xdr:nvCxnSpPr>
      <xdr:spPr>
        <a:xfrm>
          <a:off x="20434300" y="1333700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20511</xdr:rowOff>
    </xdr:from>
    <xdr:ext cx="534377" cy="259045"/>
    <xdr:sp macro="" textlink="">
      <xdr:nvSpPr>
        <xdr:cNvPr id="872" name="テキスト ボックス 871"/>
        <xdr:cNvSpPr txBox="1"/>
      </xdr:nvSpPr>
      <xdr:spPr>
        <a:xfrm>
          <a:off x="21056111" y="130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118222</xdr:rowOff>
    </xdr:from>
    <xdr:to>
      <xdr:col>107</xdr:col>
      <xdr:colOff>50800</xdr:colOff>
      <xdr:row>77</xdr:row>
      <xdr:rowOff>135356</xdr:rowOff>
    </xdr:to>
    <xdr:cxnSp macro="">
      <xdr:nvCxnSpPr>
        <xdr:cNvPr id="873" name="直線コネクタ 872"/>
        <xdr:cNvCxnSpPr/>
      </xdr:nvCxnSpPr>
      <xdr:spPr>
        <a:xfrm>
          <a:off x="19545300" y="13319872"/>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9734</xdr:rowOff>
    </xdr:from>
    <xdr:ext cx="534377" cy="259045"/>
    <xdr:sp macro="" textlink="">
      <xdr:nvSpPr>
        <xdr:cNvPr id="875" name="テキスト ボックス 874"/>
        <xdr:cNvSpPr txBox="1"/>
      </xdr:nvSpPr>
      <xdr:spPr>
        <a:xfrm>
          <a:off x="20167111" y="1303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107043</xdr:rowOff>
    </xdr:from>
    <xdr:to>
      <xdr:col>102</xdr:col>
      <xdr:colOff>114300</xdr:colOff>
      <xdr:row>77</xdr:row>
      <xdr:rowOff>118222</xdr:rowOff>
    </xdr:to>
    <xdr:cxnSp macro="">
      <xdr:nvCxnSpPr>
        <xdr:cNvPr id="876" name="直線コネクタ 875"/>
        <xdr:cNvCxnSpPr/>
      </xdr:nvCxnSpPr>
      <xdr:spPr>
        <a:xfrm>
          <a:off x="18656300" y="13308693"/>
          <a:ext cx="889000" cy="1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12673</xdr:rowOff>
    </xdr:from>
    <xdr:ext cx="534377" cy="259045"/>
    <xdr:sp macro="" textlink="">
      <xdr:nvSpPr>
        <xdr:cNvPr id="878" name="テキスト ボックス 877"/>
        <xdr:cNvSpPr txBox="1"/>
      </xdr:nvSpPr>
      <xdr:spPr>
        <a:xfrm>
          <a:off x="19278111" y="130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86886</xdr:rowOff>
    </xdr:from>
    <xdr:to>
      <xdr:col>116</xdr:col>
      <xdr:colOff>114300</xdr:colOff>
      <xdr:row>78</xdr:row>
      <xdr:rowOff>17036</xdr:rowOff>
    </xdr:to>
    <xdr:sp macro="" textlink="">
      <xdr:nvSpPr>
        <xdr:cNvPr id="886" name="楕円 885"/>
        <xdr:cNvSpPr/>
      </xdr:nvSpPr>
      <xdr:spPr>
        <a:xfrm>
          <a:off x="22110700" y="132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65313</xdr:rowOff>
    </xdr:from>
    <xdr:ext cx="534377" cy="259045"/>
    <xdr:sp macro="" textlink="">
      <xdr:nvSpPr>
        <xdr:cNvPr id="887" name="繰出金該当値テキスト"/>
        <xdr:cNvSpPr txBox="1"/>
      </xdr:nvSpPr>
      <xdr:spPr>
        <a:xfrm>
          <a:off x="22212300" y="132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95334</xdr:rowOff>
    </xdr:from>
    <xdr:to>
      <xdr:col>112</xdr:col>
      <xdr:colOff>38100</xdr:colOff>
      <xdr:row>78</xdr:row>
      <xdr:rowOff>25484</xdr:rowOff>
    </xdr:to>
    <xdr:sp macro="" textlink="">
      <xdr:nvSpPr>
        <xdr:cNvPr id="888" name="楕円 887"/>
        <xdr:cNvSpPr/>
      </xdr:nvSpPr>
      <xdr:spPr>
        <a:xfrm>
          <a:off x="21272500" y="13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16611</xdr:rowOff>
    </xdr:from>
    <xdr:ext cx="534377" cy="259045"/>
    <xdr:sp macro="" textlink="">
      <xdr:nvSpPr>
        <xdr:cNvPr id="889" name="テキスト ボックス 888"/>
        <xdr:cNvSpPr txBox="1"/>
      </xdr:nvSpPr>
      <xdr:spPr>
        <a:xfrm>
          <a:off x="21056111" y="133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84556</xdr:rowOff>
    </xdr:from>
    <xdr:to>
      <xdr:col>107</xdr:col>
      <xdr:colOff>101600</xdr:colOff>
      <xdr:row>78</xdr:row>
      <xdr:rowOff>14706</xdr:rowOff>
    </xdr:to>
    <xdr:sp macro="" textlink="">
      <xdr:nvSpPr>
        <xdr:cNvPr id="890" name="楕円 889"/>
        <xdr:cNvSpPr/>
      </xdr:nvSpPr>
      <xdr:spPr>
        <a:xfrm>
          <a:off x="20383500" y="132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5833</xdr:rowOff>
    </xdr:from>
    <xdr:ext cx="534377" cy="259045"/>
    <xdr:sp macro="" textlink="">
      <xdr:nvSpPr>
        <xdr:cNvPr id="891" name="テキスト ボックス 890"/>
        <xdr:cNvSpPr txBox="1"/>
      </xdr:nvSpPr>
      <xdr:spPr>
        <a:xfrm>
          <a:off x="20167111" y="133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67422</xdr:rowOff>
    </xdr:from>
    <xdr:to>
      <xdr:col>102</xdr:col>
      <xdr:colOff>165100</xdr:colOff>
      <xdr:row>77</xdr:row>
      <xdr:rowOff>169022</xdr:rowOff>
    </xdr:to>
    <xdr:sp macro="" textlink="">
      <xdr:nvSpPr>
        <xdr:cNvPr id="892" name="楕円 891"/>
        <xdr:cNvSpPr/>
      </xdr:nvSpPr>
      <xdr:spPr>
        <a:xfrm>
          <a:off x="19494500" y="132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160149</xdr:rowOff>
    </xdr:from>
    <xdr:ext cx="534377" cy="259045"/>
    <xdr:sp macro="" textlink="">
      <xdr:nvSpPr>
        <xdr:cNvPr id="893" name="テキスト ボックス 892"/>
        <xdr:cNvSpPr txBox="1"/>
      </xdr:nvSpPr>
      <xdr:spPr>
        <a:xfrm>
          <a:off x="19278111" y="133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56243</xdr:rowOff>
    </xdr:from>
    <xdr:to>
      <xdr:col>98</xdr:col>
      <xdr:colOff>38100</xdr:colOff>
      <xdr:row>77</xdr:row>
      <xdr:rowOff>157843</xdr:rowOff>
    </xdr:to>
    <xdr:sp macro="" textlink="">
      <xdr:nvSpPr>
        <xdr:cNvPr id="894" name="楕円 893"/>
        <xdr:cNvSpPr/>
      </xdr:nvSpPr>
      <xdr:spPr>
        <a:xfrm>
          <a:off x="18605500" y="132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2920</xdr:rowOff>
    </xdr:from>
    <xdr:ext cx="534377" cy="259045"/>
    <xdr:sp macro="" textlink="">
      <xdr:nvSpPr>
        <xdr:cNvPr id="895" name="テキスト ボックス 894"/>
        <xdr:cNvSpPr txBox="1"/>
      </xdr:nvSpPr>
      <xdr:spPr>
        <a:xfrm>
          <a:off x="18389111" y="13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貸付金及び普通建設事業費（新規）を除き、類似団体平均を下回っている。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が平均を大きく上回っているのは、本市が中小企業支援のため、金融機関が行う中小企業への制度融資の財源として、金融機関に無利子で資金を預ける「預託金方式」を取っており、中小企業がこれを利用しているためであり、預託金は当該年度内に全額返還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普通建設事業費（新規）については、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仮称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境港市民交流センターの建設開始に伴い平均値を上回っている。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33,957
33,436
29.11
16,688,386
16,360,798
176,681
7,882,481
12,177,323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103255</xdr:rowOff>
    </xdr:from>
    <xdr:to>
      <xdr:col>24</xdr:col>
      <xdr:colOff>63500</xdr:colOff>
      <xdr:row>37</xdr:row>
      <xdr:rowOff>113640</xdr:rowOff>
    </xdr:to>
    <xdr:cxnSp macro="">
      <xdr:nvCxnSpPr>
        <xdr:cNvPr id="62" name="直線コネクタ 61"/>
        <xdr:cNvCxnSpPr/>
      </xdr:nvCxnSpPr>
      <xdr:spPr>
        <a:xfrm>
          <a:off x="3797300" y="6446905"/>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100250</xdr:rowOff>
    </xdr:from>
    <xdr:to>
      <xdr:col>19</xdr:col>
      <xdr:colOff>177800</xdr:colOff>
      <xdr:row>37</xdr:row>
      <xdr:rowOff>103255</xdr:rowOff>
    </xdr:to>
    <xdr:cxnSp macro="">
      <xdr:nvCxnSpPr>
        <xdr:cNvPr id="65" name="直線コネクタ 64"/>
        <xdr:cNvCxnSpPr/>
      </xdr:nvCxnSpPr>
      <xdr:spPr>
        <a:xfrm>
          <a:off x="2908300" y="644390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100250</xdr:rowOff>
    </xdr:from>
    <xdr:to>
      <xdr:col>15</xdr:col>
      <xdr:colOff>50800</xdr:colOff>
      <xdr:row>37</xdr:row>
      <xdr:rowOff>110047</xdr:rowOff>
    </xdr:to>
    <xdr:cxnSp macro="">
      <xdr:nvCxnSpPr>
        <xdr:cNvPr id="68" name="直線コネクタ 67"/>
        <xdr:cNvCxnSpPr/>
      </xdr:nvCxnSpPr>
      <xdr:spPr>
        <a:xfrm flipV="1">
          <a:off x="2019300" y="64439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97834</xdr:rowOff>
    </xdr:from>
    <xdr:to>
      <xdr:col>10</xdr:col>
      <xdr:colOff>114300</xdr:colOff>
      <xdr:row>37</xdr:row>
      <xdr:rowOff>110047</xdr:rowOff>
    </xdr:to>
    <xdr:cxnSp macro="">
      <xdr:nvCxnSpPr>
        <xdr:cNvPr id="71" name="直線コネクタ 70"/>
        <xdr:cNvCxnSpPr/>
      </xdr:nvCxnSpPr>
      <xdr:spPr>
        <a:xfrm>
          <a:off x="1130300" y="644148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152170</xdr:rowOff>
    </xdr:from>
    <xdr:ext cx="469744" cy="259045"/>
    <xdr:sp macro="" textlink="">
      <xdr:nvSpPr>
        <xdr:cNvPr id="73" name="テキスト ボックス 72"/>
        <xdr:cNvSpPr txBox="1"/>
      </xdr:nvSpPr>
      <xdr:spPr>
        <a:xfrm>
          <a:off x="1784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62840</xdr:rowOff>
    </xdr:from>
    <xdr:to>
      <xdr:col>24</xdr:col>
      <xdr:colOff>114300</xdr:colOff>
      <xdr:row>37</xdr:row>
      <xdr:rowOff>164440</xdr:rowOff>
    </xdr:to>
    <xdr:sp macro="" textlink="">
      <xdr:nvSpPr>
        <xdr:cNvPr id="81" name="楕円 80"/>
        <xdr:cNvSpPr/>
      </xdr:nvSpPr>
      <xdr:spPr>
        <a:xfrm>
          <a:off x="4584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41267</xdr:rowOff>
    </xdr:from>
    <xdr:ext cx="469744" cy="259045"/>
    <xdr:sp macro="" textlink="">
      <xdr:nvSpPr>
        <xdr:cNvPr id="82" name="議会費該当値テキスト"/>
        <xdr:cNvSpPr txBox="1"/>
      </xdr:nvSpPr>
      <xdr:spPr>
        <a:xfrm>
          <a:off x="4686300"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52455</xdr:rowOff>
    </xdr:from>
    <xdr:to>
      <xdr:col>20</xdr:col>
      <xdr:colOff>38100</xdr:colOff>
      <xdr:row>37</xdr:row>
      <xdr:rowOff>154055</xdr:rowOff>
    </xdr:to>
    <xdr:sp macro="" textlink="">
      <xdr:nvSpPr>
        <xdr:cNvPr id="83" name="楕円 82"/>
        <xdr:cNvSpPr/>
      </xdr:nvSpPr>
      <xdr:spPr>
        <a:xfrm>
          <a:off x="3746500" y="63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170582</xdr:rowOff>
    </xdr:from>
    <xdr:ext cx="469744" cy="259045"/>
    <xdr:sp macro="" textlink="">
      <xdr:nvSpPr>
        <xdr:cNvPr id="84" name="テキスト ボックス 83"/>
        <xdr:cNvSpPr txBox="1"/>
      </xdr:nvSpPr>
      <xdr:spPr>
        <a:xfrm>
          <a:off x="3562428" y="617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49450</xdr:rowOff>
    </xdr:from>
    <xdr:to>
      <xdr:col>15</xdr:col>
      <xdr:colOff>101600</xdr:colOff>
      <xdr:row>37</xdr:row>
      <xdr:rowOff>151050</xdr:rowOff>
    </xdr:to>
    <xdr:sp macro="" textlink="">
      <xdr:nvSpPr>
        <xdr:cNvPr id="85" name="楕円 84"/>
        <xdr:cNvSpPr/>
      </xdr:nvSpPr>
      <xdr:spPr>
        <a:xfrm>
          <a:off x="2857500" y="6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167577</xdr:rowOff>
    </xdr:from>
    <xdr:ext cx="469744" cy="259045"/>
    <xdr:sp macro="" textlink="">
      <xdr:nvSpPr>
        <xdr:cNvPr id="86" name="テキスト ボックス 85"/>
        <xdr:cNvSpPr txBox="1"/>
      </xdr:nvSpPr>
      <xdr:spPr>
        <a:xfrm>
          <a:off x="2673428" y="6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59247</xdr:rowOff>
    </xdr:from>
    <xdr:to>
      <xdr:col>10</xdr:col>
      <xdr:colOff>165100</xdr:colOff>
      <xdr:row>37</xdr:row>
      <xdr:rowOff>160848</xdr:rowOff>
    </xdr:to>
    <xdr:sp macro="" textlink="">
      <xdr:nvSpPr>
        <xdr:cNvPr id="87" name="楕円 86"/>
        <xdr:cNvSpPr/>
      </xdr:nvSpPr>
      <xdr:spPr>
        <a:xfrm>
          <a:off x="1968500" y="640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5924</xdr:rowOff>
    </xdr:from>
    <xdr:ext cx="469744" cy="259045"/>
    <xdr:sp macro="" textlink="">
      <xdr:nvSpPr>
        <xdr:cNvPr id="88" name="テキスト ボックス 87"/>
        <xdr:cNvSpPr txBox="1"/>
      </xdr:nvSpPr>
      <xdr:spPr>
        <a:xfrm>
          <a:off x="1784428" y="617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47034</xdr:rowOff>
    </xdr:from>
    <xdr:to>
      <xdr:col>6</xdr:col>
      <xdr:colOff>38100</xdr:colOff>
      <xdr:row>37</xdr:row>
      <xdr:rowOff>148634</xdr:rowOff>
    </xdr:to>
    <xdr:sp macro="" textlink="">
      <xdr:nvSpPr>
        <xdr:cNvPr id="89" name="楕円 88"/>
        <xdr:cNvSpPr/>
      </xdr:nvSpPr>
      <xdr:spPr>
        <a:xfrm>
          <a:off x="1079500" y="63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139761</xdr:rowOff>
    </xdr:from>
    <xdr:ext cx="469744" cy="259045"/>
    <xdr:sp macro="" textlink="">
      <xdr:nvSpPr>
        <xdr:cNvPr id="90" name="テキスト ボックス 89"/>
        <xdr:cNvSpPr txBox="1"/>
      </xdr:nvSpPr>
      <xdr:spPr>
        <a:xfrm>
          <a:off x="895428" y="64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148676</xdr:rowOff>
    </xdr:from>
    <xdr:to>
      <xdr:col>24</xdr:col>
      <xdr:colOff>63500</xdr:colOff>
      <xdr:row>57</xdr:row>
      <xdr:rowOff>157336</xdr:rowOff>
    </xdr:to>
    <xdr:cxnSp macro="">
      <xdr:nvCxnSpPr>
        <xdr:cNvPr id="119" name="直線コネクタ 118"/>
        <xdr:cNvCxnSpPr/>
      </xdr:nvCxnSpPr>
      <xdr:spPr>
        <a:xfrm flipV="1">
          <a:off x="3797300" y="9921326"/>
          <a:ext cx="8382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81963</xdr:rowOff>
    </xdr:from>
    <xdr:to>
      <xdr:col>19</xdr:col>
      <xdr:colOff>177800</xdr:colOff>
      <xdr:row>57</xdr:row>
      <xdr:rowOff>157336</xdr:rowOff>
    </xdr:to>
    <xdr:cxnSp macro="">
      <xdr:nvCxnSpPr>
        <xdr:cNvPr id="122" name="直線コネクタ 121"/>
        <xdr:cNvCxnSpPr/>
      </xdr:nvCxnSpPr>
      <xdr:spPr>
        <a:xfrm>
          <a:off x="2908300" y="9854613"/>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81963</xdr:rowOff>
    </xdr:from>
    <xdr:to>
      <xdr:col>15</xdr:col>
      <xdr:colOff>50800</xdr:colOff>
      <xdr:row>57</xdr:row>
      <xdr:rowOff>156110</xdr:rowOff>
    </xdr:to>
    <xdr:cxnSp macro="">
      <xdr:nvCxnSpPr>
        <xdr:cNvPr id="125" name="直線コネクタ 124"/>
        <xdr:cNvCxnSpPr/>
      </xdr:nvCxnSpPr>
      <xdr:spPr>
        <a:xfrm flipV="1">
          <a:off x="2019300" y="9854613"/>
          <a:ext cx="889000" cy="7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156110</xdr:rowOff>
    </xdr:from>
    <xdr:to>
      <xdr:col>10</xdr:col>
      <xdr:colOff>114300</xdr:colOff>
      <xdr:row>58</xdr:row>
      <xdr:rowOff>8975</xdr:rowOff>
    </xdr:to>
    <xdr:cxnSp macro="">
      <xdr:nvCxnSpPr>
        <xdr:cNvPr id="128" name="直線コネクタ 127"/>
        <xdr:cNvCxnSpPr/>
      </xdr:nvCxnSpPr>
      <xdr:spPr>
        <a:xfrm flipV="1">
          <a:off x="1130300" y="9928760"/>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97876</xdr:rowOff>
    </xdr:from>
    <xdr:to>
      <xdr:col>24</xdr:col>
      <xdr:colOff>114300</xdr:colOff>
      <xdr:row>58</xdr:row>
      <xdr:rowOff>28026</xdr:rowOff>
    </xdr:to>
    <xdr:sp macro="" textlink="">
      <xdr:nvSpPr>
        <xdr:cNvPr id="138" name="楕円 137"/>
        <xdr:cNvSpPr/>
      </xdr:nvSpPr>
      <xdr:spPr>
        <a:xfrm>
          <a:off x="4584700" y="98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12803</xdr:rowOff>
    </xdr:from>
    <xdr:ext cx="534377" cy="259045"/>
    <xdr:sp macro="" textlink="">
      <xdr:nvSpPr>
        <xdr:cNvPr id="139" name="総務費該当値テキスト"/>
        <xdr:cNvSpPr txBox="1"/>
      </xdr:nvSpPr>
      <xdr:spPr>
        <a:xfrm>
          <a:off x="4686300" y="97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106536</xdr:rowOff>
    </xdr:from>
    <xdr:to>
      <xdr:col>20</xdr:col>
      <xdr:colOff>38100</xdr:colOff>
      <xdr:row>58</xdr:row>
      <xdr:rowOff>36686</xdr:rowOff>
    </xdr:to>
    <xdr:sp macro="" textlink="">
      <xdr:nvSpPr>
        <xdr:cNvPr id="140" name="楕円 139"/>
        <xdr:cNvSpPr/>
      </xdr:nvSpPr>
      <xdr:spPr>
        <a:xfrm>
          <a:off x="3746500" y="98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27813</xdr:rowOff>
    </xdr:from>
    <xdr:ext cx="534377" cy="259045"/>
    <xdr:sp macro="" textlink="">
      <xdr:nvSpPr>
        <xdr:cNvPr id="141" name="テキスト ボックス 140"/>
        <xdr:cNvSpPr txBox="1"/>
      </xdr:nvSpPr>
      <xdr:spPr>
        <a:xfrm>
          <a:off x="3530111" y="99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31163</xdr:rowOff>
    </xdr:from>
    <xdr:to>
      <xdr:col>15</xdr:col>
      <xdr:colOff>101600</xdr:colOff>
      <xdr:row>57</xdr:row>
      <xdr:rowOff>132763</xdr:rowOff>
    </xdr:to>
    <xdr:sp macro="" textlink="">
      <xdr:nvSpPr>
        <xdr:cNvPr id="142" name="楕円 141"/>
        <xdr:cNvSpPr/>
      </xdr:nvSpPr>
      <xdr:spPr>
        <a:xfrm>
          <a:off x="2857500" y="98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149290</xdr:rowOff>
    </xdr:from>
    <xdr:ext cx="534377" cy="259045"/>
    <xdr:sp macro="" textlink="">
      <xdr:nvSpPr>
        <xdr:cNvPr id="143" name="テキスト ボックス 142"/>
        <xdr:cNvSpPr txBox="1"/>
      </xdr:nvSpPr>
      <xdr:spPr>
        <a:xfrm>
          <a:off x="2641111" y="95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105310</xdr:rowOff>
    </xdr:from>
    <xdr:to>
      <xdr:col>10</xdr:col>
      <xdr:colOff>165100</xdr:colOff>
      <xdr:row>58</xdr:row>
      <xdr:rowOff>35460</xdr:rowOff>
    </xdr:to>
    <xdr:sp macro="" textlink="">
      <xdr:nvSpPr>
        <xdr:cNvPr id="144" name="楕円 143"/>
        <xdr:cNvSpPr/>
      </xdr:nvSpPr>
      <xdr:spPr>
        <a:xfrm>
          <a:off x="1968500" y="98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26587</xdr:rowOff>
    </xdr:from>
    <xdr:ext cx="534377" cy="259045"/>
    <xdr:sp macro="" textlink="">
      <xdr:nvSpPr>
        <xdr:cNvPr id="145" name="テキスト ボックス 144"/>
        <xdr:cNvSpPr txBox="1"/>
      </xdr:nvSpPr>
      <xdr:spPr>
        <a:xfrm>
          <a:off x="1752111" y="99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129625</xdr:rowOff>
    </xdr:from>
    <xdr:to>
      <xdr:col>6</xdr:col>
      <xdr:colOff>38100</xdr:colOff>
      <xdr:row>58</xdr:row>
      <xdr:rowOff>59775</xdr:rowOff>
    </xdr:to>
    <xdr:sp macro="" textlink="">
      <xdr:nvSpPr>
        <xdr:cNvPr id="146" name="楕円 145"/>
        <xdr:cNvSpPr/>
      </xdr:nvSpPr>
      <xdr:spPr>
        <a:xfrm>
          <a:off x="1079500" y="99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50902</xdr:rowOff>
    </xdr:from>
    <xdr:ext cx="534377" cy="259045"/>
    <xdr:sp macro="" textlink="">
      <xdr:nvSpPr>
        <xdr:cNvPr id="147" name="テキスト ボックス 146"/>
        <xdr:cNvSpPr txBox="1"/>
      </xdr:nvSpPr>
      <xdr:spPr>
        <a:xfrm>
          <a:off x="863111" y="999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4784</xdr:rowOff>
    </xdr:from>
    <xdr:to>
      <xdr:col>24</xdr:col>
      <xdr:colOff>63500</xdr:colOff>
      <xdr:row>77</xdr:row>
      <xdr:rowOff>9179</xdr:rowOff>
    </xdr:to>
    <xdr:cxnSp macro="">
      <xdr:nvCxnSpPr>
        <xdr:cNvPr id="175" name="直線コネクタ 174"/>
        <xdr:cNvCxnSpPr/>
      </xdr:nvCxnSpPr>
      <xdr:spPr>
        <a:xfrm flipV="1">
          <a:off x="3797300" y="13206434"/>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4038</xdr:rowOff>
    </xdr:from>
    <xdr:ext cx="599010" cy="259045"/>
    <xdr:sp macro="" textlink="">
      <xdr:nvSpPr>
        <xdr:cNvPr id="176" name="民生費平均値テキスト"/>
        <xdr:cNvSpPr txBox="1"/>
      </xdr:nvSpPr>
      <xdr:spPr>
        <a:xfrm>
          <a:off x="4686300" y="128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9179</xdr:rowOff>
    </xdr:from>
    <xdr:to>
      <xdr:col>19</xdr:col>
      <xdr:colOff>177800</xdr:colOff>
      <xdr:row>77</xdr:row>
      <xdr:rowOff>20572</xdr:rowOff>
    </xdr:to>
    <xdr:cxnSp macro="">
      <xdr:nvCxnSpPr>
        <xdr:cNvPr id="178" name="直線コネクタ 177"/>
        <xdr:cNvCxnSpPr/>
      </xdr:nvCxnSpPr>
      <xdr:spPr>
        <a:xfrm flipV="1">
          <a:off x="2908300" y="13210829"/>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134072</xdr:rowOff>
    </xdr:from>
    <xdr:ext cx="599010" cy="259045"/>
    <xdr:sp macro="" textlink="">
      <xdr:nvSpPr>
        <xdr:cNvPr id="180" name="テキスト ボックス 179"/>
        <xdr:cNvSpPr txBox="1"/>
      </xdr:nvSpPr>
      <xdr:spPr>
        <a:xfrm>
          <a:off x="3497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20572</xdr:rowOff>
    </xdr:from>
    <xdr:to>
      <xdr:col>15</xdr:col>
      <xdr:colOff>50800</xdr:colOff>
      <xdr:row>77</xdr:row>
      <xdr:rowOff>20955</xdr:rowOff>
    </xdr:to>
    <xdr:cxnSp macro="">
      <xdr:nvCxnSpPr>
        <xdr:cNvPr id="181" name="直線コネクタ 180"/>
        <xdr:cNvCxnSpPr/>
      </xdr:nvCxnSpPr>
      <xdr:spPr>
        <a:xfrm flipV="1">
          <a:off x="2019300" y="13222222"/>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130633</xdr:rowOff>
    </xdr:from>
    <xdr:ext cx="599010" cy="259045"/>
    <xdr:sp macro="" textlink="">
      <xdr:nvSpPr>
        <xdr:cNvPr id="183" name="テキスト ボックス 182"/>
        <xdr:cNvSpPr txBox="1"/>
      </xdr:nvSpPr>
      <xdr:spPr>
        <a:xfrm>
          <a:off x="2608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20955</xdr:rowOff>
    </xdr:from>
    <xdr:to>
      <xdr:col>10</xdr:col>
      <xdr:colOff>114300</xdr:colOff>
      <xdr:row>77</xdr:row>
      <xdr:rowOff>51036</xdr:rowOff>
    </xdr:to>
    <xdr:cxnSp macro="">
      <xdr:nvCxnSpPr>
        <xdr:cNvPr id="184" name="直線コネクタ 183"/>
        <xdr:cNvCxnSpPr/>
      </xdr:nvCxnSpPr>
      <xdr:spPr>
        <a:xfrm flipV="1">
          <a:off x="1130300" y="13222605"/>
          <a:ext cx="889000" cy="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145204</xdr:rowOff>
    </xdr:from>
    <xdr:ext cx="599010" cy="259045"/>
    <xdr:sp macro="" textlink="">
      <xdr:nvSpPr>
        <xdr:cNvPr id="186" name="テキスト ボックス 185"/>
        <xdr:cNvSpPr txBox="1"/>
      </xdr:nvSpPr>
      <xdr:spPr>
        <a:xfrm>
          <a:off x="1719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33831</xdr:rowOff>
    </xdr:from>
    <xdr:ext cx="599010" cy="259045"/>
    <xdr:sp macro="" textlink="">
      <xdr:nvSpPr>
        <xdr:cNvPr id="188" name="テキスト ボックス 187"/>
        <xdr:cNvSpPr txBox="1"/>
      </xdr:nvSpPr>
      <xdr:spPr>
        <a:xfrm>
          <a:off x="830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125434</xdr:rowOff>
    </xdr:from>
    <xdr:to>
      <xdr:col>24</xdr:col>
      <xdr:colOff>114300</xdr:colOff>
      <xdr:row>77</xdr:row>
      <xdr:rowOff>55584</xdr:rowOff>
    </xdr:to>
    <xdr:sp macro="" textlink="">
      <xdr:nvSpPr>
        <xdr:cNvPr id="194" name="楕円 193"/>
        <xdr:cNvSpPr/>
      </xdr:nvSpPr>
      <xdr:spPr>
        <a:xfrm>
          <a:off x="4584700" y="131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103861</xdr:rowOff>
    </xdr:from>
    <xdr:ext cx="599010" cy="259045"/>
    <xdr:sp macro="" textlink="">
      <xdr:nvSpPr>
        <xdr:cNvPr id="195" name="民生費該当値テキスト"/>
        <xdr:cNvSpPr txBox="1"/>
      </xdr:nvSpPr>
      <xdr:spPr>
        <a:xfrm>
          <a:off x="4686300" y="1313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129829</xdr:rowOff>
    </xdr:from>
    <xdr:to>
      <xdr:col>20</xdr:col>
      <xdr:colOff>38100</xdr:colOff>
      <xdr:row>77</xdr:row>
      <xdr:rowOff>59979</xdr:rowOff>
    </xdr:to>
    <xdr:sp macro="" textlink="">
      <xdr:nvSpPr>
        <xdr:cNvPr id="196" name="楕円 195"/>
        <xdr:cNvSpPr/>
      </xdr:nvSpPr>
      <xdr:spPr>
        <a:xfrm>
          <a:off x="3746500" y="13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51106</xdr:rowOff>
    </xdr:from>
    <xdr:ext cx="599010" cy="259045"/>
    <xdr:sp macro="" textlink="">
      <xdr:nvSpPr>
        <xdr:cNvPr id="197" name="テキスト ボックス 196"/>
        <xdr:cNvSpPr txBox="1"/>
      </xdr:nvSpPr>
      <xdr:spPr>
        <a:xfrm>
          <a:off x="3497795" y="132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141222</xdr:rowOff>
    </xdr:from>
    <xdr:to>
      <xdr:col>15</xdr:col>
      <xdr:colOff>101600</xdr:colOff>
      <xdr:row>77</xdr:row>
      <xdr:rowOff>71372</xdr:rowOff>
    </xdr:to>
    <xdr:sp macro="" textlink="">
      <xdr:nvSpPr>
        <xdr:cNvPr id="198" name="楕円 197"/>
        <xdr:cNvSpPr/>
      </xdr:nvSpPr>
      <xdr:spPr>
        <a:xfrm>
          <a:off x="2857500" y="131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62499</xdr:rowOff>
    </xdr:from>
    <xdr:ext cx="599010" cy="259045"/>
    <xdr:sp macro="" textlink="">
      <xdr:nvSpPr>
        <xdr:cNvPr id="199" name="テキスト ボックス 198"/>
        <xdr:cNvSpPr txBox="1"/>
      </xdr:nvSpPr>
      <xdr:spPr>
        <a:xfrm>
          <a:off x="2608795" y="132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141605</xdr:rowOff>
    </xdr:from>
    <xdr:to>
      <xdr:col>10</xdr:col>
      <xdr:colOff>165100</xdr:colOff>
      <xdr:row>77</xdr:row>
      <xdr:rowOff>71755</xdr:rowOff>
    </xdr:to>
    <xdr:sp macro="" textlink="">
      <xdr:nvSpPr>
        <xdr:cNvPr id="200" name="楕円 199"/>
        <xdr:cNvSpPr/>
      </xdr:nvSpPr>
      <xdr:spPr>
        <a:xfrm>
          <a:off x="1968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62882</xdr:rowOff>
    </xdr:from>
    <xdr:ext cx="599010" cy="259045"/>
    <xdr:sp macro="" textlink="">
      <xdr:nvSpPr>
        <xdr:cNvPr id="201" name="テキスト ボックス 200"/>
        <xdr:cNvSpPr txBox="1"/>
      </xdr:nvSpPr>
      <xdr:spPr>
        <a:xfrm>
          <a:off x="1719795" y="132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236</xdr:rowOff>
    </xdr:from>
    <xdr:to>
      <xdr:col>6</xdr:col>
      <xdr:colOff>38100</xdr:colOff>
      <xdr:row>77</xdr:row>
      <xdr:rowOff>101836</xdr:rowOff>
    </xdr:to>
    <xdr:sp macro="" textlink="">
      <xdr:nvSpPr>
        <xdr:cNvPr id="202" name="楕円 201"/>
        <xdr:cNvSpPr/>
      </xdr:nvSpPr>
      <xdr:spPr>
        <a:xfrm>
          <a:off x="1079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92963</xdr:rowOff>
    </xdr:from>
    <xdr:ext cx="599010" cy="259045"/>
    <xdr:sp macro="" textlink="">
      <xdr:nvSpPr>
        <xdr:cNvPr id="203" name="テキスト ボックス 202"/>
        <xdr:cNvSpPr txBox="1"/>
      </xdr:nvSpPr>
      <xdr:spPr>
        <a:xfrm>
          <a:off x="830795" y="1329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153324</xdr:rowOff>
    </xdr:from>
    <xdr:to>
      <xdr:col>24</xdr:col>
      <xdr:colOff>63500</xdr:colOff>
      <xdr:row>97</xdr:row>
      <xdr:rowOff>154567</xdr:rowOff>
    </xdr:to>
    <xdr:cxnSp macro="">
      <xdr:nvCxnSpPr>
        <xdr:cNvPr id="232" name="直線コネクタ 231"/>
        <xdr:cNvCxnSpPr/>
      </xdr:nvCxnSpPr>
      <xdr:spPr>
        <a:xfrm>
          <a:off x="3797300" y="16783974"/>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148371</xdr:rowOff>
    </xdr:from>
    <xdr:to>
      <xdr:col>19</xdr:col>
      <xdr:colOff>177800</xdr:colOff>
      <xdr:row>97</xdr:row>
      <xdr:rowOff>153324</xdr:rowOff>
    </xdr:to>
    <xdr:cxnSp macro="">
      <xdr:nvCxnSpPr>
        <xdr:cNvPr id="235" name="直線コネクタ 234"/>
        <xdr:cNvCxnSpPr/>
      </xdr:nvCxnSpPr>
      <xdr:spPr>
        <a:xfrm>
          <a:off x="2908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139593</xdr:rowOff>
    </xdr:from>
    <xdr:to>
      <xdr:col>15</xdr:col>
      <xdr:colOff>50800</xdr:colOff>
      <xdr:row>97</xdr:row>
      <xdr:rowOff>148371</xdr:rowOff>
    </xdr:to>
    <xdr:cxnSp macro="">
      <xdr:nvCxnSpPr>
        <xdr:cNvPr id="238" name="直線コネクタ 237"/>
        <xdr:cNvCxnSpPr/>
      </xdr:nvCxnSpPr>
      <xdr:spPr>
        <a:xfrm>
          <a:off x="2019300" y="16770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139593</xdr:rowOff>
    </xdr:from>
    <xdr:to>
      <xdr:col>10</xdr:col>
      <xdr:colOff>114300</xdr:colOff>
      <xdr:row>97</xdr:row>
      <xdr:rowOff>154223</xdr:rowOff>
    </xdr:to>
    <xdr:cxnSp macro="">
      <xdr:nvCxnSpPr>
        <xdr:cNvPr id="241" name="直線コネクタ 240"/>
        <xdr:cNvCxnSpPr/>
      </xdr:nvCxnSpPr>
      <xdr:spPr>
        <a:xfrm flipV="1">
          <a:off x="1130300" y="1677024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103767</xdr:rowOff>
    </xdr:from>
    <xdr:to>
      <xdr:col>24</xdr:col>
      <xdr:colOff>114300</xdr:colOff>
      <xdr:row>98</xdr:row>
      <xdr:rowOff>33917</xdr:rowOff>
    </xdr:to>
    <xdr:sp macro="" textlink="">
      <xdr:nvSpPr>
        <xdr:cNvPr id="251" name="楕円 250"/>
        <xdr:cNvSpPr/>
      </xdr:nvSpPr>
      <xdr:spPr>
        <a:xfrm>
          <a:off x="45847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18694</xdr:rowOff>
    </xdr:from>
    <xdr:ext cx="534377" cy="259045"/>
    <xdr:sp macro="" textlink="">
      <xdr:nvSpPr>
        <xdr:cNvPr id="252" name="衛生費該当値テキスト"/>
        <xdr:cNvSpPr txBox="1"/>
      </xdr:nvSpPr>
      <xdr:spPr>
        <a:xfrm>
          <a:off x="4686300" y="166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102524</xdr:rowOff>
    </xdr:from>
    <xdr:to>
      <xdr:col>20</xdr:col>
      <xdr:colOff>38100</xdr:colOff>
      <xdr:row>98</xdr:row>
      <xdr:rowOff>32674</xdr:rowOff>
    </xdr:to>
    <xdr:sp macro="" textlink="">
      <xdr:nvSpPr>
        <xdr:cNvPr id="253" name="楕円 252"/>
        <xdr:cNvSpPr/>
      </xdr:nvSpPr>
      <xdr:spPr>
        <a:xfrm>
          <a:off x="3746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23801</xdr:rowOff>
    </xdr:from>
    <xdr:ext cx="534377" cy="259045"/>
    <xdr:sp macro="" textlink="">
      <xdr:nvSpPr>
        <xdr:cNvPr id="254" name="テキスト ボックス 253"/>
        <xdr:cNvSpPr txBox="1"/>
      </xdr:nvSpPr>
      <xdr:spPr>
        <a:xfrm>
          <a:off x="3530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97571</xdr:rowOff>
    </xdr:from>
    <xdr:to>
      <xdr:col>15</xdr:col>
      <xdr:colOff>101600</xdr:colOff>
      <xdr:row>98</xdr:row>
      <xdr:rowOff>27721</xdr:rowOff>
    </xdr:to>
    <xdr:sp macro="" textlink="">
      <xdr:nvSpPr>
        <xdr:cNvPr id="255" name="楕円 254"/>
        <xdr:cNvSpPr/>
      </xdr:nvSpPr>
      <xdr:spPr>
        <a:xfrm>
          <a:off x="2857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18848</xdr:rowOff>
    </xdr:from>
    <xdr:ext cx="534377" cy="259045"/>
    <xdr:sp macro="" textlink="">
      <xdr:nvSpPr>
        <xdr:cNvPr id="256" name="テキスト ボックス 255"/>
        <xdr:cNvSpPr txBox="1"/>
      </xdr:nvSpPr>
      <xdr:spPr>
        <a:xfrm>
          <a:off x="2641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88793</xdr:rowOff>
    </xdr:from>
    <xdr:to>
      <xdr:col>10</xdr:col>
      <xdr:colOff>165100</xdr:colOff>
      <xdr:row>98</xdr:row>
      <xdr:rowOff>18943</xdr:rowOff>
    </xdr:to>
    <xdr:sp macro="" textlink="">
      <xdr:nvSpPr>
        <xdr:cNvPr id="257" name="楕円 256"/>
        <xdr:cNvSpPr/>
      </xdr:nvSpPr>
      <xdr:spPr>
        <a:xfrm>
          <a:off x="1968500" y="1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10070</xdr:rowOff>
    </xdr:from>
    <xdr:ext cx="534377" cy="259045"/>
    <xdr:sp macro="" textlink="">
      <xdr:nvSpPr>
        <xdr:cNvPr id="258" name="テキスト ボックス 257"/>
        <xdr:cNvSpPr txBox="1"/>
      </xdr:nvSpPr>
      <xdr:spPr>
        <a:xfrm>
          <a:off x="1752111" y="168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103423</xdr:rowOff>
    </xdr:from>
    <xdr:to>
      <xdr:col>6</xdr:col>
      <xdr:colOff>38100</xdr:colOff>
      <xdr:row>98</xdr:row>
      <xdr:rowOff>33573</xdr:rowOff>
    </xdr:to>
    <xdr:sp macro="" textlink="">
      <xdr:nvSpPr>
        <xdr:cNvPr id="259" name="楕円 258"/>
        <xdr:cNvSpPr/>
      </xdr:nvSpPr>
      <xdr:spPr>
        <a:xfrm>
          <a:off x="1079500" y="1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24700</xdr:rowOff>
    </xdr:from>
    <xdr:ext cx="534377" cy="259045"/>
    <xdr:sp macro="" textlink="">
      <xdr:nvSpPr>
        <xdr:cNvPr id="260" name="テキスト ボックス 259"/>
        <xdr:cNvSpPr txBox="1"/>
      </xdr:nvSpPr>
      <xdr:spPr>
        <a:xfrm>
          <a:off x="863111" y="168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109296</xdr:rowOff>
    </xdr:from>
    <xdr:to>
      <xdr:col>55</xdr:col>
      <xdr:colOff>0</xdr:colOff>
      <xdr:row>38</xdr:row>
      <xdr:rowOff>113868</xdr:rowOff>
    </xdr:to>
    <xdr:cxnSp macro="">
      <xdr:nvCxnSpPr>
        <xdr:cNvPr id="287" name="直線コネクタ 286"/>
        <xdr:cNvCxnSpPr/>
      </xdr:nvCxnSpPr>
      <xdr:spPr>
        <a:xfrm flipV="1">
          <a:off x="9639300" y="66243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113868</xdr:rowOff>
    </xdr:from>
    <xdr:to>
      <xdr:col>50</xdr:col>
      <xdr:colOff>114300</xdr:colOff>
      <xdr:row>38</xdr:row>
      <xdr:rowOff>114554</xdr:rowOff>
    </xdr:to>
    <xdr:cxnSp macro="">
      <xdr:nvCxnSpPr>
        <xdr:cNvPr id="290" name="直線コネクタ 289"/>
        <xdr:cNvCxnSpPr/>
      </xdr:nvCxnSpPr>
      <xdr:spPr>
        <a:xfrm flipV="1">
          <a:off x="8750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114554</xdr:rowOff>
    </xdr:from>
    <xdr:to>
      <xdr:col>45</xdr:col>
      <xdr:colOff>177800</xdr:colOff>
      <xdr:row>38</xdr:row>
      <xdr:rowOff>120497</xdr:rowOff>
    </xdr:to>
    <xdr:cxnSp macro="">
      <xdr:nvCxnSpPr>
        <xdr:cNvPr id="293" name="直線コネクタ 292"/>
        <xdr:cNvCxnSpPr/>
      </xdr:nvCxnSpPr>
      <xdr:spPr>
        <a:xfrm flipV="1">
          <a:off x="7861300" y="6629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118440</xdr:rowOff>
    </xdr:from>
    <xdr:to>
      <xdr:col>41</xdr:col>
      <xdr:colOff>50800</xdr:colOff>
      <xdr:row>38</xdr:row>
      <xdr:rowOff>120497</xdr:rowOff>
    </xdr:to>
    <xdr:cxnSp macro="">
      <xdr:nvCxnSpPr>
        <xdr:cNvPr id="296" name="直線コネクタ 295"/>
        <xdr:cNvCxnSpPr/>
      </xdr:nvCxnSpPr>
      <xdr:spPr>
        <a:xfrm>
          <a:off x="6972300" y="663354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58496</xdr:rowOff>
    </xdr:from>
    <xdr:to>
      <xdr:col>55</xdr:col>
      <xdr:colOff>50800</xdr:colOff>
      <xdr:row>38</xdr:row>
      <xdr:rowOff>160096</xdr:rowOff>
    </xdr:to>
    <xdr:sp macro="" textlink="">
      <xdr:nvSpPr>
        <xdr:cNvPr id="306" name="楕円 305"/>
        <xdr:cNvSpPr/>
      </xdr:nvSpPr>
      <xdr:spPr>
        <a:xfrm>
          <a:off x="10426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144873</xdr:rowOff>
    </xdr:from>
    <xdr:ext cx="378565" cy="259045"/>
    <xdr:sp macro="" textlink="">
      <xdr:nvSpPr>
        <xdr:cNvPr id="307" name="労働費該当値テキスト"/>
        <xdr:cNvSpPr txBox="1"/>
      </xdr:nvSpPr>
      <xdr:spPr>
        <a:xfrm>
          <a:off x="10528300" y="64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63068</xdr:rowOff>
    </xdr:from>
    <xdr:to>
      <xdr:col>50</xdr:col>
      <xdr:colOff>165100</xdr:colOff>
      <xdr:row>38</xdr:row>
      <xdr:rowOff>164668</xdr:rowOff>
    </xdr:to>
    <xdr:sp macro="" textlink="">
      <xdr:nvSpPr>
        <xdr:cNvPr id="308" name="楕円 307"/>
        <xdr:cNvSpPr/>
      </xdr:nvSpPr>
      <xdr:spPr>
        <a:xfrm>
          <a:off x="9588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155795</xdr:rowOff>
    </xdr:from>
    <xdr:ext cx="378565" cy="259045"/>
    <xdr:sp macro="" textlink="">
      <xdr:nvSpPr>
        <xdr:cNvPr id="309" name="テキスト ボックス 308"/>
        <xdr:cNvSpPr txBox="1"/>
      </xdr:nvSpPr>
      <xdr:spPr>
        <a:xfrm>
          <a:off x="9450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63754</xdr:rowOff>
    </xdr:from>
    <xdr:to>
      <xdr:col>46</xdr:col>
      <xdr:colOff>38100</xdr:colOff>
      <xdr:row>38</xdr:row>
      <xdr:rowOff>165354</xdr:rowOff>
    </xdr:to>
    <xdr:sp macro="" textlink="">
      <xdr:nvSpPr>
        <xdr:cNvPr id="310" name="楕円 309"/>
        <xdr:cNvSpPr/>
      </xdr:nvSpPr>
      <xdr:spPr>
        <a:xfrm>
          <a:off x="8699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156481</xdr:rowOff>
    </xdr:from>
    <xdr:ext cx="378565" cy="259045"/>
    <xdr:sp macro="" textlink="">
      <xdr:nvSpPr>
        <xdr:cNvPr id="311" name="テキスト ボックス 310"/>
        <xdr:cNvSpPr txBox="1"/>
      </xdr:nvSpPr>
      <xdr:spPr>
        <a:xfrm>
          <a:off x="8561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69697</xdr:rowOff>
    </xdr:from>
    <xdr:to>
      <xdr:col>41</xdr:col>
      <xdr:colOff>101600</xdr:colOff>
      <xdr:row>38</xdr:row>
      <xdr:rowOff>171297</xdr:rowOff>
    </xdr:to>
    <xdr:sp macro="" textlink="">
      <xdr:nvSpPr>
        <xdr:cNvPr id="312" name="楕円 311"/>
        <xdr:cNvSpPr/>
      </xdr:nvSpPr>
      <xdr:spPr>
        <a:xfrm>
          <a:off x="7810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162424</xdr:rowOff>
    </xdr:from>
    <xdr:ext cx="313932" cy="259045"/>
    <xdr:sp macro="" textlink="">
      <xdr:nvSpPr>
        <xdr:cNvPr id="313" name="テキスト ボックス 312"/>
        <xdr:cNvSpPr txBox="1"/>
      </xdr:nvSpPr>
      <xdr:spPr>
        <a:xfrm>
          <a:off x="7704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67640</xdr:rowOff>
    </xdr:from>
    <xdr:to>
      <xdr:col>36</xdr:col>
      <xdr:colOff>165100</xdr:colOff>
      <xdr:row>38</xdr:row>
      <xdr:rowOff>169240</xdr:rowOff>
    </xdr:to>
    <xdr:sp macro="" textlink="">
      <xdr:nvSpPr>
        <xdr:cNvPr id="314" name="楕円 313"/>
        <xdr:cNvSpPr/>
      </xdr:nvSpPr>
      <xdr:spPr>
        <a:xfrm>
          <a:off x="6921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160367</xdr:rowOff>
    </xdr:from>
    <xdr:ext cx="313932" cy="259045"/>
    <xdr:sp macro="" textlink="">
      <xdr:nvSpPr>
        <xdr:cNvPr id="315" name="テキスト ボックス 314"/>
        <xdr:cNvSpPr txBox="1"/>
      </xdr:nvSpPr>
      <xdr:spPr>
        <a:xfrm>
          <a:off x="6815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104747</xdr:rowOff>
    </xdr:from>
    <xdr:to>
      <xdr:col>55</xdr:col>
      <xdr:colOff>0</xdr:colOff>
      <xdr:row>58</xdr:row>
      <xdr:rowOff>5306</xdr:rowOff>
    </xdr:to>
    <xdr:cxnSp macro="">
      <xdr:nvCxnSpPr>
        <xdr:cNvPr id="342" name="直線コネクタ 341"/>
        <xdr:cNvCxnSpPr/>
      </xdr:nvCxnSpPr>
      <xdr:spPr>
        <a:xfrm>
          <a:off x="9639300" y="9877397"/>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104747</xdr:rowOff>
    </xdr:from>
    <xdr:to>
      <xdr:col>50</xdr:col>
      <xdr:colOff>114300</xdr:colOff>
      <xdr:row>57</xdr:row>
      <xdr:rowOff>152639</xdr:rowOff>
    </xdr:to>
    <xdr:cxnSp macro="">
      <xdr:nvCxnSpPr>
        <xdr:cNvPr id="345" name="直線コネクタ 344"/>
        <xdr:cNvCxnSpPr/>
      </xdr:nvCxnSpPr>
      <xdr:spPr>
        <a:xfrm flipV="1">
          <a:off x="8750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152639</xdr:rowOff>
    </xdr:from>
    <xdr:to>
      <xdr:col>45</xdr:col>
      <xdr:colOff>177800</xdr:colOff>
      <xdr:row>58</xdr:row>
      <xdr:rowOff>2494</xdr:rowOff>
    </xdr:to>
    <xdr:cxnSp macro="">
      <xdr:nvCxnSpPr>
        <xdr:cNvPr id="348" name="直線コネクタ 347"/>
        <xdr:cNvCxnSpPr/>
      </xdr:nvCxnSpPr>
      <xdr:spPr>
        <a:xfrm flipV="1">
          <a:off x="7861300" y="9925289"/>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91922</xdr:rowOff>
    </xdr:from>
    <xdr:to>
      <xdr:col>41</xdr:col>
      <xdr:colOff>50800</xdr:colOff>
      <xdr:row>58</xdr:row>
      <xdr:rowOff>2494</xdr:rowOff>
    </xdr:to>
    <xdr:cxnSp macro="">
      <xdr:nvCxnSpPr>
        <xdr:cNvPr id="351" name="直線コネクタ 350"/>
        <xdr:cNvCxnSpPr/>
      </xdr:nvCxnSpPr>
      <xdr:spPr>
        <a:xfrm>
          <a:off x="6972300" y="9864572"/>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125956</xdr:rowOff>
    </xdr:from>
    <xdr:to>
      <xdr:col>55</xdr:col>
      <xdr:colOff>50800</xdr:colOff>
      <xdr:row>58</xdr:row>
      <xdr:rowOff>56106</xdr:rowOff>
    </xdr:to>
    <xdr:sp macro="" textlink="">
      <xdr:nvSpPr>
        <xdr:cNvPr id="361" name="楕円 360"/>
        <xdr:cNvSpPr/>
      </xdr:nvSpPr>
      <xdr:spPr>
        <a:xfrm>
          <a:off x="104267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40883</xdr:rowOff>
    </xdr:from>
    <xdr:ext cx="469744" cy="259045"/>
    <xdr:sp macro="" textlink="">
      <xdr:nvSpPr>
        <xdr:cNvPr id="362" name="農林水産業費該当値テキスト"/>
        <xdr:cNvSpPr txBox="1"/>
      </xdr:nvSpPr>
      <xdr:spPr>
        <a:xfrm>
          <a:off x="10528300" y="981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53947</xdr:rowOff>
    </xdr:from>
    <xdr:to>
      <xdr:col>50</xdr:col>
      <xdr:colOff>165100</xdr:colOff>
      <xdr:row>57</xdr:row>
      <xdr:rowOff>155547</xdr:rowOff>
    </xdr:to>
    <xdr:sp macro="" textlink="">
      <xdr:nvSpPr>
        <xdr:cNvPr id="363" name="楕円 362"/>
        <xdr:cNvSpPr/>
      </xdr:nvSpPr>
      <xdr:spPr>
        <a:xfrm>
          <a:off x="9588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146674</xdr:rowOff>
    </xdr:from>
    <xdr:ext cx="469744" cy="259045"/>
    <xdr:sp macro="" textlink="">
      <xdr:nvSpPr>
        <xdr:cNvPr id="364" name="テキスト ボックス 363"/>
        <xdr:cNvSpPr txBox="1"/>
      </xdr:nvSpPr>
      <xdr:spPr>
        <a:xfrm>
          <a:off x="9404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101839</xdr:rowOff>
    </xdr:from>
    <xdr:to>
      <xdr:col>46</xdr:col>
      <xdr:colOff>38100</xdr:colOff>
      <xdr:row>58</xdr:row>
      <xdr:rowOff>31989</xdr:rowOff>
    </xdr:to>
    <xdr:sp macro="" textlink="">
      <xdr:nvSpPr>
        <xdr:cNvPr id="365" name="楕円 364"/>
        <xdr:cNvSpPr/>
      </xdr:nvSpPr>
      <xdr:spPr>
        <a:xfrm>
          <a:off x="8699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23116</xdr:rowOff>
    </xdr:from>
    <xdr:ext cx="469744" cy="259045"/>
    <xdr:sp macro="" textlink="">
      <xdr:nvSpPr>
        <xdr:cNvPr id="366" name="テキスト ボックス 365"/>
        <xdr:cNvSpPr txBox="1"/>
      </xdr:nvSpPr>
      <xdr:spPr>
        <a:xfrm>
          <a:off x="8515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123144</xdr:rowOff>
    </xdr:from>
    <xdr:to>
      <xdr:col>41</xdr:col>
      <xdr:colOff>101600</xdr:colOff>
      <xdr:row>58</xdr:row>
      <xdr:rowOff>53294</xdr:rowOff>
    </xdr:to>
    <xdr:sp macro="" textlink="">
      <xdr:nvSpPr>
        <xdr:cNvPr id="367" name="楕円 366"/>
        <xdr:cNvSpPr/>
      </xdr:nvSpPr>
      <xdr:spPr>
        <a:xfrm>
          <a:off x="7810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44421</xdr:rowOff>
    </xdr:from>
    <xdr:ext cx="469744" cy="259045"/>
    <xdr:sp macro="" textlink="">
      <xdr:nvSpPr>
        <xdr:cNvPr id="368" name="テキスト ボックス 367"/>
        <xdr:cNvSpPr txBox="1"/>
      </xdr:nvSpPr>
      <xdr:spPr>
        <a:xfrm>
          <a:off x="7626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41122</xdr:rowOff>
    </xdr:from>
    <xdr:to>
      <xdr:col>36</xdr:col>
      <xdr:colOff>165100</xdr:colOff>
      <xdr:row>57</xdr:row>
      <xdr:rowOff>142722</xdr:rowOff>
    </xdr:to>
    <xdr:sp macro="" textlink="">
      <xdr:nvSpPr>
        <xdr:cNvPr id="369" name="楕円 368"/>
        <xdr:cNvSpPr/>
      </xdr:nvSpPr>
      <xdr:spPr>
        <a:xfrm>
          <a:off x="6921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133849</xdr:rowOff>
    </xdr:from>
    <xdr:ext cx="469744" cy="259045"/>
    <xdr:sp macro="" textlink="">
      <xdr:nvSpPr>
        <xdr:cNvPr id="370" name="テキスト ボックス 369"/>
        <xdr:cNvSpPr txBox="1"/>
      </xdr:nvSpPr>
      <xdr:spPr>
        <a:xfrm>
          <a:off x="6737428" y="990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64467</xdr:rowOff>
    </xdr:from>
    <xdr:to>
      <xdr:col>55</xdr:col>
      <xdr:colOff>0</xdr:colOff>
      <xdr:row>73</xdr:row>
      <xdr:rowOff>161623</xdr:rowOff>
    </xdr:to>
    <xdr:cxnSp macro="">
      <xdr:nvCxnSpPr>
        <xdr:cNvPr id="397" name="直線コネクタ 396"/>
        <xdr:cNvCxnSpPr/>
      </xdr:nvCxnSpPr>
      <xdr:spPr>
        <a:xfrm flipV="1">
          <a:off x="9639300" y="12580317"/>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138605</xdr:rowOff>
    </xdr:from>
    <xdr:ext cx="534377" cy="259045"/>
    <xdr:sp macro="" textlink="">
      <xdr:nvSpPr>
        <xdr:cNvPr id="398" name="商工費平均値テキスト"/>
        <xdr:cNvSpPr txBox="1"/>
      </xdr:nvSpPr>
      <xdr:spPr>
        <a:xfrm>
          <a:off x="10528300" y="129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19410</xdr:rowOff>
    </xdr:from>
    <xdr:to>
      <xdr:col>50</xdr:col>
      <xdr:colOff>114300</xdr:colOff>
      <xdr:row>73</xdr:row>
      <xdr:rowOff>161623</xdr:rowOff>
    </xdr:to>
    <xdr:cxnSp macro="">
      <xdr:nvCxnSpPr>
        <xdr:cNvPr id="400" name="直線コネクタ 399"/>
        <xdr:cNvCxnSpPr/>
      </xdr:nvCxnSpPr>
      <xdr:spPr>
        <a:xfrm>
          <a:off x="8750300" y="12535260"/>
          <a:ext cx="889000" cy="1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162766</xdr:rowOff>
    </xdr:from>
    <xdr:to>
      <xdr:col>45</xdr:col>
      <xdr:colOff>177800</xdr:colOff>
      <xdr:row>73</xdr:row>
      <xdr:rowOff>19410</xdr:rowOff>
    </xdr:to>
    <xdr:cxnSp macro="">
      <xdr:nvCxnSpPr>
        <xdr:cNvPr id="403" name="直線コネクタ 402"/>
        <xdr:cNvCxnSpPr/>
      </xdr:nvCxnSpPr>
      <xdr:spPr>
        <a:xfrm>
          <a:off x="7861300" y="12507166"/>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4005</xdr:rowOff>
    </xdr:from>
    <xdr:ext cx="534377" cy="259045"/>
    <xdr:sp macro="" textlink="">
      <xdr:nvSpPr>
        <xdr:cNvPr id="405" name="テキスト ボックス 404"/>
        <xdr:cNvSpPr txBox="1"/>
      </xdr:nvSpPr>
      <xdr:spPr>
        <a:xfrm>
          <a:off x="8483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67988</xdr:rowOff>
    </xdr:from>
    <xdr:to>
      <xdr:col>41</xdr:col>
      <xdr:colOff>50800</xdr:colOff>
      <xdr:row>72</xdr:row>
      <xdr:rowOff>162766</xdr:rowOff>
    </xdr:to>
    <xdr:cxnSp macro="">
      <xdr:nvCxnSpPr>
        <xdr:cNvPr id="406" name="直線コネクタ 405"/>
        <xdr:cNvCxnSpPr/>
      </xdr:nvCxnSpPr>
      <xdr:spPr>
        <a:xfrm>
          <a:off x="6972300" y="12069488"/>
          <a:ext cx="889000" cy="43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13667</xdr:rowOff>
    </xdr:from>
    <xdr:to>
      <xdr:col>55</xdr:col>
      <xdr:colOff>50800</xdr:colOff>
      <xdr:row>73</xdr:row>
      <xdr:rowOff>115267</xdr:rowOff>
    </xdr:to>
    <xdr:sp macro="" textlink="">
      <xdr:nvSpPr>
        <xdr:cNvPr id="416" name="楕円 415"/>
        <xdr:cNvSpPr/>
      </xdr:nvSpPr>
      <xdr:spPr>
        <a:xfrm>
          <a:off x="10426700" y="125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36544</xdr:rowOff>
    </xdr:from>
    <xdr:ext cx="534377" cy="259045"/>
    <xdr:sp macro="" textlink="">
      <xdr:nvSpPr>
        <xdr:cNvPr id="417" name="商工費該当値テキスト"/>
        <xdr:cNvSpPr txBox="1"/>
      </xdr:nvSpPr>
      <xdr:spPr>
        <a:xfrm>
          <a:off x="10528300" y="12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110823</xdr:rowOff>
    </xdr:from>
    <xdr:to>
      <xdr:col>50</xdr:col>
      <xdr:colOff>165100</xdr:colOff>
      <xdr:row>74</xdr:row>
      <xdr:rowOff>40973</xdr:rowOff>
    </xdr:to>
    <xdr:sp macro="" textlink="">
      <xdr:nvSpPr>
        <xdr:cNvPr id="418" name="楕円 417"/>
        <xdr:cNvSpPr/>
      </xdr:nvSpPr>
      <xdr:spPr>
        <a:xfrm>
          <a:off x="9588500" y="126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57500</xdr:rowOff>
    </xdr:from>
    <xdr:ext cx="534377" cy="259045"/>
    <xdr:sp macro="" textlink="">
      <xdr:nvSpPr>
        <xdr:cNvPr id="419" name="テキスト ボックス 418"/>
        <xdr:cNvSpPr txBox="1"/>
      </xdr:nvSpPr>
      <xdr:spPr>
        <a:xfrm>
          <a:off x="9372111" y="1240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140060</xdr:rowOff>
    </xdr:from>
    <xdr:to>
      <xdr:col>46</xdr:col>
      <xdr:colOff>38100</xdr:colOff>
      <xdr:row>73</xdr:row>
      <xdr:rowOff>70210</xdr:rowOff>
    </xdr:to>
    <xdr:sp macro="" textlink="">
      <xdr:nvSpPr>
        <xdr:cNvPr id="420" name="楕円 419"/>
        <xdr:cNvSpPr/>
      </xdr:nvSpPr>
      <xdr:spPr>
        <a:xfrm>
          <a:off x="8699500" y="124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86737</xdr:rowOff>
    </xdr:from>
    <xdr:ext cx="534377" cy="259045"/>
    <xdr:sp macro="" textlink="">
      <xdr:nvSpPr>
        <xdr:cNvPr id="421" name="テキスト ボックス 420"/>
        <xdr:cNvSpPr txBox="1"/>
      </xdr:nvSpPr>
      <xdr:spPr>
        <a:xfrm>
          <a:off x="8483111" y="122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111966</xdr:rowOff>
    </xdr:from>
    <xdr:to>
      <xdr:col>41</xdr:col>
      <xdr:colOff>101600</xdr:colOff>
      <xdr:row>73</xdr:row>
      <xdr:rowOff>42116</xdr:rowOff>
    </xdr:to>
    <xdr:sp macro="" textlink="">
      <xdr:nvSpPr>
        <xdr:cNvPr id="422" name="楕円 421"/>
        <xdr:cNvSpPr/>
      </xdr:nvSpPr>
      <xdr:spPr>
        <a:xfrm>
          <a:off x="7810500" y="124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58643</xdr:rowOff>
    </xdr:from>
    <xdr:ext cx="534377" cy="259045"/>
    <xdr:sp macro="" textlink="">
      <xdr:nvSpPr>
        <xdr:cNvPr id="423" name="テキスト ボックス 422"/>
        <xdr:cNvSpPr txBox="1"/>
      </xdr:nvSpPr>
      <xdr:spPr>
        <a:xfrm>
          <a:off x="7594111" y="122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17188</xdr:rowOff>
    </xdr:from>
    <xdr:to>
      <xdr:col>36</xdr:col>
      <xdr:colOff>165100</xdr:colOff>
      <xdr:row>70</xdr:row>
      <xdr:rowOff>118788</xdr:rowOff>
    </xdr:to>
    <xdr:sp macro="" textlink="">
      <xdr:nvSpPr>
        <xdr:cNvPr id="424" name="楕円 423"/>
        <xdr:cNvSpPr/>
      </xdr:nvSpPr>
      <xdr:spPr>
        <a:xfrm>
          <a:off x="6921500" y="1201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135315</xdr:rowOff>
    </xdr:from>
    <xdr:ext cx="534377" cy="259045"/>
    <xdr:sp macro="" textlink="">
      <xdr:nvSpPr>
        <xdr:cNvPr id="425" name="テキスト ボックス 424"/>
        <xdr:cNvSpPr txBox="1"/>
      </xdr:nvSpPr>
      <xdr:spPr>
        <a:xfrm>
          <a:off x="6705111" y="117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96298</xdr:rowOff>
    </xdr:from>
    <xdr:to>
      <xdr:col>55</xdr:col>
      <xdr:colOff>0</xdr:colOff>
      <xdr:row>97</xdr:row>
      <xdr:rowOff>138365</xdr:rowOff>
    </xdr:to>
    <xdr:cxnSp macro="">
      <xdr:nvCxnSpPr>
        <xdr:cNvPr id="452" name="直線コネクタ 451"/>
        <xdr:cNvCxnSpPr/>
      </xdr:nvCxnSpPr>
      <xdr:spPr>
        <a:xfrm>
          <a:off x="9639300" y="16726948"/>
          <a:ext cx="838200" cy="4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22177</xdr:rowOff>
    </xdr:from>
    <xdr:to>
      <xdr:col>50</xdr:col>
      <xdr:colOff>114300</xdr:colOff>
      <xdr:row>97</xdr:row>
      <xdr:rowOff>96298</xdr:rowOff>
    </xdr:to>
    <xdr:cxnSp macro="">
      <xdr:nvCxnSpPr>
        <xdr:cNvPr id="455" name="直線コネクタ 454"/>
        <xdr:cNvCxnSpPr/>
      </xdr:nvCxnSpPr>
      <xdr:spPr>
        <a:xfrm>
          <a:off x="8750300" y="16652827"/>
          <a:ext cx="889000" cy="7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22177</xdr:rowOff>
    </xdr:from>
    <xdr:to>
      <xdr:col>45</xdr:col>
      <xdr:colOff>177800</xdr:colOff>
      <xdr:row>97</xdr:row>
      <xdr:rowOff>109415</xdr:rowOff>
    </xdr:to>
    <xdr:cxnSp macro="">
      <xdr:nvCxnSpPr>
        <xdr:cNvPr id="458" name="直線コネクタ 457"/>
        <xdr:cNvCxnSpPr/>
      </xdr:nvCxnSpPr>
      <xdr:spPr>
        <a:xfrm flipV="1">
          <a:off x="7861300" y="16652827"/>
          <a:ext cx="889000" cy="8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90150</xdr:rowOff>
    </xdr:from>
    <xdr:ext cx="534377" cy="259045"/>
    <xdr:sp macro="" textlink="">
      <xdr:nvSpPr>
        <xdr:cNvPr id="460" name="テキスト ボックス 459"/>
        <xdr:cNvSpPr txBox="1"/>
      </xdr:nvSpPr>
      <xdr:spPr>
        <a:xfrm>
          <a:off x="8483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109415</xdr:rowOff>
    </xdr:from>
    <xdr:to>
      <xdr:col>41</xdr:col>
      <xdr:colOff>50800</xdr:colOff>
      <xdr:row>97</xdr:row>
      <xdr:rowOff>118366</xdr:rowOff>
    </xdr:to>
    <xdr:cxnSp macro="">
      <xdr:nvCxnSpPr>
        <xdr:cNvPr id="461" name="直線コネクタ 460"/>
        <xdr:cNvCxnSpPr/>
      </xdr:nvCxnSpPr>
      <xdr:spPr>
        <a:xfrm flipV="1">
          <a:off x="6972300" y="16740065"/>
          <a:ext cx="889000" cy="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87565</xdr:rowOff>
    </xdr:from>
    <xdr:to>
      <xdr:col>55</xdr:col>
      <xdr:colOff>50800</xdr:colOff>
      <xdr:row>98</xdr:row>
      <xdr:rowOff>17715</xdr:rowOff>
    </xdr:to>
    <xdr:sp macro="" textlink="">
      <xdr:nvSpPr>
        <xdr:cNvPr id="471" name="楕円 470"/>
        <xdr:cNvSpPr/>
      </xdr:nvSpPr>
      <xdr:spPr>
        <a:xfrm>
          <a:off x="10426700" y="167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2492</xdr:rowOff>
    </xdr:from>
    <xdr:ext cx="534377" cy="259045"/>
    <xdr:sp macro="" textlink="">
      <xdr:nvSpPr>
        <xdr:cNvPr id="472" name="土木費該当値テキスト"/>
        <xdr:cNvSpPr txBox="1"/>
      </xdr:nvSpPr>
      <xdr:spPr>
        <a:xfrm>
          <a:off x="10528300" y="166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45498</xdr:rowOff>
    </xdr:from>
    <xdr:to>
      <xdr:col>50</xdr:col>
      <xdr:colOff>165100</xdr:colOff>
      <xdr:row>97</xdr:row>
      <xdr:rowOff>147098</xdr:rowOff>
    </xdr:to>
    <xdr:sp macro="" textlink="">
      <xdr:nvSpPr>
        <xdr:cNvPr id="473" name="楕円 472"/>
        <xdr:cNvSpPr/>
      </xdr:nvSpPr>
      <xdr:spPr>
        <a:xfrm>
          <a:off x="9588500" y="166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138225</xdr:rowOff>
    </xdr:from>
    <xdr:ext cx="534377" cy="259045"/>
    <xdr:sp macro="" textlink="">
      <xdr:nvSpPr>
        <xdr:cNvPr id="474" name="テキスト ボックス 473"/>
        <xdr:cNvSpPr txBox="1"/>
      </xdr:nvSpPr>
      <xdr:spPr>
        <a:xfrm>
          <a:off x="9372111" y="167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142827</xdr:rowOff>
    </xdr:from>
    <xdr:to>
      <xdr:col>46</xdr:col>
      <xdr:colOff>38100</xdr:colOff>
      <xdr:row>97</xdr:row>
      <xdr:rowOff>72977</xdr:rowOff>
    </xdr:to>
    <xdr:sp macro="" textlink="">
      <xdr:nvSpPr>
        <xdr:cNvPr id="475" name="楕円 474"/>
        <xdr:cNvSpPr/>
      </xdr:nvSpPr>
      <xdr:spPr>
        <a:xfrm>
          <a:off x="8699500" y="16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89504</xdr:rowOff>
    </xdr:from>
    <xdr:ext cx="534377" cy="259045"/>
    <xdr:sp macro="" textlink="">
      <xdr:nvSpPr>
        <xdr:cNvPr id="476" name="テキスト ボックス 475"/>
        <xdr:cNvSpPr txBox="1"/>
      </xdr:nvSpPr>
      <xdr:spPr>
        <a:xfrm>
          <a:off x="8483111" y="163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58615</xdr:rowOff>
    </xdr:from>
    <xdr:to>
      <xdr:col>41</xdr:col>
      <xdr:colOff>101600</xdr:colOff>
      <xdr:row>97</xdr:row>
      <xdr:rowOff>160215</xdr:rowOff>
    </xdr:to>
    <xdr:sp macro="" textlink="">
      <xdr:nvSpPr>
        <xdr:cNvPr id="477" name="楕円 476"/>
        <xdr:cNvSpPr/>
      </xdr:nvSpPr>
      <xdr:spPr>
        <a:xfrm>
          <a:off x="7810500" y="166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151342</xdr:rowOff>
    </xdr:from>
    <xdr:ext cx="534377" cy="259045"/>
    <xdr:sp macro="" textlink="">
      <xdr:nvSpPr>
        <xdr:cNvPr id="478" name="テキスト ボックス 477"/>
        <xdr:cNvSpPr txBox="1"/>
      </xdr:nvSpPr>
      <xdr:spPr>
        <a:xfrm>
          <a:off x="7594111" y="1678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67566</xdr:rowOff>
    </xdr:from>
    <xdr:to>
      <xdr:col>36</xdr:col>
      <xdr:colOff>165100</xdr:colOff>
      <xdr:row>97</xdr:row>
      <xdr:rowOff>169166</xdr:rowOff>
    </xdr:to>
    <xdr:sp macro="" textlink="">
      <xdr:nvSpPr>
        <xdr:cNvPr id="479" name="楕円 478"/>
        <xdr:cNvSpPr/>
      </xdr:nvSpPr>
      <xdr:spPr>
        <a:xfrm>
          <a:off x="6921500" y="166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160293</xdr:rowOff>
    </xdr:from>
    <xdr:ext cx="534377" cy="259045"/>
    <xdr:sp macro="" textlink="">
      <xdr:nvSpPr>
        <xdr:cNvPr id="480" name="テキスト ボックス 479"/>
        <xdr:cNvSpPr txBox="1"/>
      </xdr:nvSpPr>
      <xdr:spPr>
        <a:xfrm>
          <a:off x="6705111" y="1679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36</xdr:row>
      <xdr:rowOff>139014</xdr:rowOff>
    </xdr:to>
    <xdr:cxnSp macro="">
      <xdr:nvCxnSpPr>
        <xdr:cNvPr id="507" name="直線コネクタ 506"/>
        <xdr:cNvCxnSpPr/>
      </xdr:nvCxnSpPr>
      <xdr:spPr>
        <a:xfrm flipV="1">
          <a:off x="15481300" y="6308105"/>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134945</xdr:rowOff>
    </xdr:from>
    <xdr:to>
      <xdr:col>81</xdr:col>
      <xdr:colOff>50800</xdr:colOff>
      <xdr:row>36</xdr:row>
      <xdr:rowOff>139014</xdr:rowOff>
    </xdr:to>
    <xdr:cxnSp macro="">
      <xdr:nvCxnSpPr>
        <xdr:cNvPr id="510" name="直線コネクタ 509"/>
        <xdr:cNvCxnSpPr/>
      </xdr:nvCxnSpPr>
      <xdr:spPr>
        <a:xfrm>
          <a:off x="14592300" y="630714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134945</xdr:rowOff>
    </xdr:from>
    <xdr:to>
      <xdr:col>76</xdr:col>
      <xdr:colOff>114300</xdr:colOff>
      <xdr:row>36</xdr:row>
      <xdr:rowOff>135517</xdr:rowOff>
    </xdr:to>
    <xdr:cxnSp macro="">
      <xdr:nvCxnSpPr>
        <xdr:cNvPr id="513" name="直線コネクタ 512"/>
        <xdr:cNvCxnSpPr/>
      </xdr:nvCxnSpPr>
      <xdr:spPr>
        <a:xfrm flipV="1">
          <a:off x="13703300" y="630714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135517</xdr:rowOff>
    </xdr:from>
    <xdr:to>
      <xdr:col>71</xdr:col>
      <xdr:colOff>177800</xdr:colOff>
      <xdr:row>36</xdr:row>
      <xdr:rowOff>158514</xdr:rowOff>
    </xdr:to>
    <xdr:cxnSp macro="">
      <xdr:nvCxnSpPr>
        <xdr:cNvPr id="516" name="直線コネクタ 515"/>
        <xdr:cNvCxnSpPr/>
      </xdr:nvCxnSpPr>
      <xdr:spPr>
        <a:xfrm flipV="1">
          <a:off x="12814300" y="6307717"/>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85105</xdr:rowOff>
    </xdr:from>
    <xdr:to>
      <xdr:col>85</xdr:col>
      <xdr:colOff>177800</xdr:colOff>
      <xdr:row>37</xdr:row>
      <xdr:rowOff>15255</xdr:rowOff>
    </xdr:to>
    <xdr:sp macro="" textlink="">
      <xdr:nvSpPr>
        <xdr:cNvPr id="526" name="楕円 525"/>
        <xdr:cNvSpPr/>
      </xdr:nvSpPr>
      <xdr:spPr>
        <a:xfrm>
          <a:off x="162687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xdr:rowOff>
    </xdr:from>
    <xdr:ext cx="534377" cy="259045"/>
    <xdr:sp macro="" textlink="">
      <xdr:nvSpPr>
        <xdr:cNvPr id="527" name="消防費該当値テキスト"/>
        <xdr:cNvSpPr txBox="1"/>
      </xdr:nvSpPr>
      <xdr:spPr>
        <a:xfrm>
          <a:off x="16370300" y="61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88214</xdr:rowOff>
    </xdr:from>
    <xdr:to>
      <xdr:col>81</xdr:col>
      <xdr:colOff>101600</xdr:colOff>
      <xdr:row>37</xdr:row>
      <xdr:rowOff>18364</xdr:rowOff>
    </xdr:to>
    <xdr:sp macro="" textlink="">
      <xdr:nvSpPr>
        <xdr:cNvPr id="528" name="楕円 527"/>
        <xdr:cNvSpPr/>
      </xdr:nvSpPr>
      <xdr:spPr>
        <a:xfrm>
          <a:off x="154305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9491</xdr:rowOff>
    </xdr:from>
    <xdr:ext cx="534377" cy="259045"/>
    <xdr:sp macro="" textlink="">
      <xdr:nvSpPr>
        <xdr:cNvPr id="529" name="テキスト ボックス 528"/>
        <xdr:cNvSpPr txBox="1"/>
      </xdr:nvSpPr>
      <xdr:spPr>
        <a:xfrm>
          <a:off x="15214111" y="63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84145</xdr:rowOff>
    </xdr:from>
    <xdr:to>
      <xdr:col>76</xdr:col>
      <xdr:colOff>165100</xdr:colOff>
      <xdr:row>37</xdr:row>
      <xdr:rowOff>14295</xdr:rowOff>
    </xdr:to>
    <xdr:sp macro="" textlink="">
      <xdr:nvSpPr>
        <xdr:cNvPr id="530" name="楕円 529"/>
        <xdr:cNvSpPr/>
      </xdr:nvSpPr>
      <xdr:spPr>
        <a:xfrm>
          <a:off x="14541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5422</xdr:rowOff>
    </xdr:from>
    <xdr:ext cx="534377" cy="259045"/>
    <xdr:sp macro="" textlink="">
      <xdr:nvSpPr>
        <xdr:cNvPr id="531" name="テキスト ボックス 530"/>
        <xdr:cNvSpPr txBox="1"/>
      </xdr:nvSpPr>
      <xdr:spPr>
        <a:xfrm>
          <a:off x="14325111" y="63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84717</xdr:rowOff>
    </xdr:from>
    <xdr:to>
      <xdr:col>72</xdr:col>
      <xdr:colOff>38100</xdr:colOff>
      <xdr:row>37</xdr:row>
      <xdr:rowOff>14867</xdr:rowOff>
    </xdr:to>
    <xdr:sp macro="" textlink="">
      <xdr:nvSpPr>
        <xdr:cNvPr id="532" name="楕円 531"/>
        <xdr:cNvSpPr/>
      </xdr:nvSpPr>
      <xdr:spPr>
        <a:xfrm>
          <a:off x="13652500" y="62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5994</xdr:rowOff>
    </xdr:from>
    <xdr:ext cx="534377" cy="259045"/>
    <xdr:sp macro="" textlink="">
      <xdr:nvSpPr>
        <xdr:cNvPr id="533" name="テキスト ボックス 532"/>
        <xdr:cNvSpPr txBox="1"/>
      </xdr:nvSpPr>
      <xdr:spPr>
        <a:xfrm>
          <a:off x="13436111" y="63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107714</xdr:rowOff>
    </xdr:from>
    <xdr:to>
      <xdr:col>67</xdr:col>
      <xdr:colOff>101600</xdr:colOff>
      <xdr:row>37</xdr:row>
      <xdr:rowOff>37864</xdr:rowOff>
    </xdr:to>
    <xdr:sp macro="" textlink="">
      <xdr:nvSpPr>
        <xdr:cNvPr id="534" name="楕円 533"/>
        <xdr:cNvSpPr/>
      </xdr:nvSpPr>
      <xdr:spPr>
        <a:xfrm>
          <a:off x="12763500" y="62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28991</xdr:rowOff>
    </xdr:from>
    <xdr:ext cx="534377" cy="259045"/>
    <xdr:sp macro="" textlink="">
      <xdr:nvSpPr>
        <xdr:cNvPr id="535" name="テキスト ボックス 534"/>
        <xdr:cNvSpPr txBox="1"/>
      </xdr:nvSpPr>
      <xdr:spPr>
        <a:xfrm>
          <a:off x="12547111" y="637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102819</xdr:rowOff>
    </xdr:from>
    <xdr:to>
      <xdr:col>85</xdr:col>
      <xdr:colOff>127000</xdr:colOff>
      <xdr:row>58</xdr:row>
      <xdr:rowOff>82909</xdr:rowOff>
    </xdr:to>
    <xdr:cxnSp macro="">
      <xdr:nvCxnSpPr>
        <xdr:cNvPr id="567" name="直線コネクタ 566"/>
        <xdr:cNvCxnSpPr/>
      </xdr:nvCxnSpPr>
      <xdr:spPr>
        <a:xfrm flipV="1">
          <a:off x="15481300" y="9704019"/>
          <a:ext cx="838200" cy="3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72008</xdr:rowOff>
    </xdr:from>
    <xdr:ext cx="534377" cy="259045"/>
    <xdr:sp macro="" textlink="">
      <xdr:nvSpPr>
        <xdr:cNvPr id="568" name="教育費平均値テキスト"/>
        <xdr:cNvSpPr txBox="1"/>
      </xdr:nvSpPr>
      <xdr:spPr>
        <a:xfrm>
          <a:off x="16370300" y="984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82909</xdr:rowOff>
    </xdr:from>
    <xdr:to>
      <xdr:col>81</xdr:col>
      <xdr:colOff>50800</xdr:colOff>
      <xdr:row>58</xdr:row>
      <xdr:rowOff>162560</xdr:rowOff>
    </xdr:to>
    <xdr:cxnSp macro="">
      <xdr:nvCxnSpPr>
        <xdr:cNvPr id="570" name="直線コネクタ 569"/>
        <xdr:cNvCxnSpPr/>
      </xdr:nvCxnSpPr>
      <xdr:spPr>
        <a:xfrm flipV="1">
          <a:off x="14592300" y="10027009"/>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31834</xdr:rowOff>
    </xdr:from>
    <xdr:to>
      <xdr:col>76</xdr:col>
      <xdr:colOff>114300</xdr:colOff>
      <xdr:row>58</xdr:row>
      <xdr:rowOff>162560</xdr:rowOff>
    </xdr:to>
    <xdr:cxnSp macro="">
      <xdr:nvCxnSpPr>
        <xdr:cNvPr id="573" name="直線コネクタ 572"/>
        <xdr:cNvCxnSpPr/>
      </xdr:nvCxnSpPr>
      <xdr:spPr>
        <a:xfrm>
          <a:off x="13703300" y="9975934"/>
          <a:ext cx="889000" cy="1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31834</xdr:rowOff>
    </xdr:from>
    <xdr:to>
      <xdr:col>71</xdr:col>
      <xdr:colOff>177800</xdr:colOff>
      <xdr:row>58</xdr:row>
      <xdr:rowOff>69857</xdr:rowOff>
    </xdr:to>
    <xdr:cxnSp macro="">
      <xdr:nvCxnSpPr>
        <xdr:cNvPr id="576" name="直線コネクタ 575"/>
        <xdr:cNvCxnSpPr/>
      </xdr:nvCxnSpPr>
      <xdr:spPr>
        <a:xfrm flipV="1">
          <a:off x="12814300" y="9975934"/>
          <a:ext cx="8890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98036</xdr:rowOff>
    </xdr:from>
    <xdr:ext cx="534377" cy="259045"/>
    <xdr:sp macro="" textlink="">
      <xdr:nvSpPr>
        <xdr:cNvPr id="578" name="テキスト ボックス 577"/>
        <xdr:cNvSpPr txBox="1"/>
      </xdr:nvSpPr>
      <xdr:spPr>
        <a:xfrm>
          <a:off x="13436111" y="100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134002</xdr:rowOff>
    </xdr:from>
    <xdr:ext cx="534377" cy="259045"/>
    <xdr:sp macro="" textlink="">
      <xdr:nvSpPr>
        <xdr:cNvPr id="580" name="テキスト ボックス 579"/>
        <xdr:cNvSpPr txBox="1"/>
      </xdr:nvSpPr>
      <xdr:spPr>
        <a:xfrm>
          <a:off x="12547111" y="100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52019</xdr:rowOff>
    </xdr:from>
    <xdr:to>
      <xdr:col>85</xdr:col>
      <xdr:colOff>177800</xdr:colOff>
      <xdr:row>56</xdr:row>
      <xdr:rowOff>153619</xdr:rowOff>
    </xdr:to>
    <xdr:sp macro="" textlink="">
      <xdr:nvSpPr>
        <xdr:cNvPr id="586" name="楕円 585"/>
        <xdr:cNvSpPr/>
      </xdr:nvSpPr>
      <xdr:spPr>
        <a:xfrm>
          <a:off x="16268700" y="9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74896</xdr:rowOff>
    </xdr:from>
    <xdr:ext cx="534377" cy="259045"/>
    <xdr:sp macro="" textlink="">
      <xdr:nvSpPr>
        <xdr:cNvPr id="587" name="教育費該当値テキスト"/>
        <xdr:cNvSpPr txBox="1"/>
      </xdr:nvSpPr>
      <xdr:spPr>
        <a:xfrm>
          <a:off x="16370300" y="95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32109</xdr:rowOff>
    </xdr:from>
    <xdr:to>
      <xdr:col>81</xdr:col>
      <xdr:colOff>101600</xdr:colOff>
      <xdr:row>58</xdr:row>
      <xdr:rowOff>133709</xdr:rowOff>
    </xdr:to>
    <xdr:sp macro="" textlink="">
      <xdr:nvSpPr>
        <xdr:cNvPr id="588" name="楕円 587"/>
        <xdr:cNvSpPr/>
      </xdr:nvSpPr>
      <xdr:spPr>
        <a:xfrm>
          <a:off x="15430500" y="9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124836</xdr:rowOff>
    </xdr:from>
    <xdr:ext cx="534377" cy="259045"/>
    <xdr:sp macro="" textlink="">
      <xdr:nvSpPr>
        <xdr:cNvPr id="589" name="テキスト ボックス 588"/>
        <xdr:cNvSpPr txBox="1"/>
      </xdr:nvSpPr>
      <xdr:spPr>
        <a:xfrm>
          <a:off x="15214111" y="100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111760</xdr:rowOff>
    </xdr:from>
    <xdr:to>
      <xdr:col>76</xdr:col>
      <xdr:colOff>165100</xdr:colOff>
      <xdr:row>59</xdr:row>
      <xdr:rowOff>41910</xdr:rowOff>
    </xdr:to>
    <xdr:sp macro="" textlink="">
      <xdr:nvSpPr>
        <xdr:cNvPr id="590" name="楕円 589"/>
        <xdr:cNvSpPr/>
      </xdr:nvSpPr>
      <xdr:spPr>
        <a:xfrm>
          <a:off x="14541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33037</xdr:rowOff>
    </xdr:from>
    <xdr:ext cx="534377" cy="259045"/>
    <xdr:sp macro="" textlink="">
      <xdr:nvSpPr>
        <xdr:cNvPr id="591" name="テキスト ボックス 590"/>
        <xdr:cNvSpPr txBox="1"/>
      </xdr:nvSpPr>
      <xdr:spPr>
        <a:xfrm>
          <a:off x="14325111" y="101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152484</xdr:rowOff>
    </xdr:from>
    <xdr:to>
      <xdr:col>72</xdr:col>
      <xdr:colOff>38100</xdr:colOff>
      <xdr:row>58</xdr:row>
      <xdr:rowOff>82634</xdr:rowOff>
    </xdr:to>
    <xdr:sp macro="" textlink="">
      <xdr:nvSpPr>
        <xdr:cNvPr id="592" name="楕円 591"/>
        <xdr:cNvSpPr/>
      </xdr:nvSpPr>
      <xdr:spPr>
        <a:xfrm>
          <a:off x="13652500" y="9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99161</xdr:rowOff>
    </xdr:from>
    <xdr:ext cx="534377" cy="259045"/>
    <xdr:sp macro="" textlink="">
      <xdr:nvSpPr>
        <xdr:cNvPr id="593" name="テキスト ボックス 592"/>
        <xdr:cNvSpPr txBox="1"/>
      </xdr:nvSpPr>
      <xdr:spPr>
        <a:xfrm>
          <a:off x="13436111" y="9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19057</xdr:rowOff>
    </xdr:from>
    <xdr:to>
      <xdr:col>67</xdr:col>
      <xdr:colOff>101600</xdr:colOff>
      <xdr:row>58</xdr:row>
      <xdr:rowOff>120657</xdr:rowOff>
    </xdr:to>
    <xdr:sp macro="" textlink="">
      <xdr:nvSpPr>
        <xdr:cNvPr id="594" name="楕円 593"/>
        <xdr:cNvSpPr/>
      </xdr:nvSpPr>
      <xdr:spPr>
        <a:xfrm>
          <a:off x="12763500" y="99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137184</xdr:rowOff>
    </xdr:from>
    <xdr:ext cx="534377" cy="259045"/>
    <xdr:sp macro="" textlink="">
      <xdr:nvSpPr>
        <xdr:cNvPr id="595" name="テキスト ボックス 594"/>
        <xdr:cNvSpPr txBox="1"/>
      </xdr:nvSpPr>
      <xdr:spPr>
        <a:xfrm>
          <a:off x="12547111" y="97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82102</xdr:rowOff>
    </xdr:from>
    <xdr:to>
      <xdr:col>85</xdr:col>
      <xdr:colOff>127000</xdr:colOff>
      <xdr:row>97</xdr:row>
      <xdr:rowOff>102219</xdr:rowOff>
    </xdr:to>
    <xdr:cxnSp macro="">
      <xdr:nvCxnSpPr>
        <xdr:cNvPr id="683" name="直線コネクタ 682"/>
        <xdr:cNvCxnSpPr/>
      </xdr:nvCxnSpPr>
      <xdr:spPr>
        <a:xfrm>
          <a:off x="15481300" y="16712752"/>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82102</xdr:rowOff>
    </xdr:from>
    <xdr:to>
      <xdr:col>81</xdr:col>
      <xdr:colOff>50800</xdr:colOff>
      <xdr:row>97</xdr:row>
      <xdr:rowOff>82350</xdr:rowOff>
    </xdr:to>
    <xdr:cxnSp macro="">
      <xdr:nvCxnSpPr>
        <xdr:cNvPr id="686" name="直線コネクタ 685"/>
        <xdr:cNvCxnSpPr/>
      </xdr:nvCxnSpPr>
      <xdr:spPr>
        <a:xfrm flipV="1">
          <a:off x="14592300" y="1671275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82350</xdr:rowOff>
    </xdr:from>
    <xdr:to>
      <xdr:col>76</xdr:col>
      <xdr:colOff>114300</xdr:colOff>
      <xdr:row>97</xdr:row>
      <xdr:rowOff>83313</xdr:rowOff>
    </xdr:to>
    <xdr:cxnSp macro="">
      <xdr:nvCxnSpPr>
        <xdr:cNvPr id="689" name="直線コネクタ 688"/>
        <xdr:cNvCxnSpPr/>
      </xdr:nvCxnSpPr>
      <xdr:spPr>
        <a:xfrm flipV="1">
          <a:off x="13703300" y="16713000"/>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83313</xdr:rowOff>
    </xdr:from>
    <xdr:to>
      <xdr:col>71</xdr:col>
      <xdr:colOff>177800</xdr:colOff>
      <xdr:row>97</xdr:row>
      <xdr:rowOff>97743</xdr:rowOff>
    </xdr:to>
    <xdr:cxnSp macro="">
      <xdr:nvCxnSpPr>
        <xdr:cNvPr id="692" name="直線コネクタ 691"/>
        <xdr:cNvCxnSpPr/>
      </xdr:nvCxnSpPr>
      <xdr:spPr>
        <a:xfrm flipV="1">
          <a:off x="12814300" y="16713963"/>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51419</xdr:rowOff>
    </xdr:from>
    <xdr:to>
      <xdr:col>85</xdr:col>
      <xdr:colOff>177800</xdr:colOff>
      <xdr:row>97</xdr:row>
      <xdr:rowOff>153019</xdr:rowOff>
    </xdr:to>
    <xdr:sp macro="" textlink="">
      <xdr:nvSpPr>
        <xdr:cNvPr id="702" name="楕円 701"/>
        <xdr:cNvSpPr/>
      </xdr:nvSpPr>
      <xdr:spPr>
        <a:xfrm>
          <a:off x="16268700" y="166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29846</xdr:rowOff>
    </xdr:from>
    <xdr:ext cx="534377" cy="259045"/>
    <xdr:sp macro="" textlink="">
      <xdr:nvSpPr>
        <xdr:cNvPr id="703" name="公債費該当値テキスト"/>
        <xdr:cNvSpPr txBox="1"/>
      </xdr:nvSpPr>
      <xdr:spPr>
        <a:xfrm>
          <a:off x="16370300" y="166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31302</xdr:rowOff>
    </xdr:from>
    <xdr:to>
      <xdr:col>81</xdr:col>
      <xdr:colOff>101600</xdr:colOff>
      <xdr:row>97</xdr:row>
      <xdr:rowOff>132902</xdr:rowOff>
    </xdr:to>
    <xdr:sp macro="" textlink="">
      <xdr:nvSpPr>
        <xdr:cNvPr id="704" name="楕円 703"/>
        <xdr:cNvSpPr/>
      </xdr:nvSpPr>
      <xdr:spPr>
        <a:xfrm>
          <a:off x="15430500" y="166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124029</xdr:rowOff>
    </xdr:from>
    <xdr:ext cx="534377" cy="259045"/>
    <xdr:sp macro="" textlink="">
      <xdr:nvSpPr>
        <xdr:cNvPr id="705" name="テキスト ボックス 704"/>
        <xdr:cNvSpPr txBox="1"/>
      </xdr:nvSpPr>
      <xdr:spPr>
        <a:xfrm>
          <a:off x="15214111" y="167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31550</xdr:rowOff>
    </xdr:from>
    <xdr:to>
      <xdr:col>76</xdr:col>
      <xdr:colOff>165100</xdr:colOff>
      <xdr:row>97</xdr:row>
      <xdr:rowOff>133150</xdr:rowOff>
    </xdr:to>
    <xdr:sp macro="" textlink="">
      <xdr:nvSpPr>
        <xdr:cNvPr id="706" name="楕円 705"/>
        <xdr:cNvSpPr/>
      </xdr:nvSpPr>
      <xdr:spPr>
        <a:xfrm>
          <a:off x="14541500" y="166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124277</xdr:rowOff>
    </xdr:from>
    <xdr:ext cx="534377" cy="259045"/>
    <xdr:sp macro="" textlink="">
      <xdr:nvSpPr>
        <xdr:cNvPr id="707" name="テキスト ボックス 706"/>
        <xdr:cNvSpPr txBox="1"/>
      </xdr:nvSpPr>
      <xdr:spPr>
        <a:xfrm>
          <a:off x="14325111" y="167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32513</xdr:rowOff>
    </xdr:from>
    <xdr:to>
      <xdr:col>72</xdr:col>
      <xdr:colOff>38100</xdr:colOff>
      <xdr:row>97</xdr:row>
      <xdr:rowOff>134113</xdr:rowOff>
    </xdr:to>
    <xdr:sp macro="" textlink="">
      <xdr:nvSpPr>
        <xdr:cNvPr id="708" name="楕円 707"/>
        <xdr:cNvSpPr/>
      </xdr:nvSpPr>
      <xdr:spPr>
        <a:xfrm>
          <a:off x="13652500" y="166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125240</xdr:rowOff>
    </xdr:from>
    <xdr:ext cx="534377" cy="259045"/>
    <xdr:sp macro="" textlink="">
      <xdr:nvSpPr>
        <xdr:cNvPr id="709" name="テキスト ボックス 708"/>
        <xdr:cNvSpPr txBox="1"/>
      </xdr:nvSpPr>
      <xdr:spPr>
        <a:xfrm>
          <a:off x="13436111" y="1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46943</xdr:rowOff>
    </xdr:from>
    <xdr:to>
      <xdr:col>67</xdr:col>
      <xdr:colOff>101600</xdr:colOff>
      <xdr:row>97</xdr:row>
      <xdr:rowOff>148543</xdr:rowOff>
    </xdr:to>
    <xdr:sp macro="" textlink="">
      <xdr:nvSpPr>
        <xdr:cNvPr id="710" name="楕円 709"/>
        <xdr:cNvSpPr/>
      </xdr:nvSpPr>
      <xdr:spPr>
        <a:xfrm>
          <a:off x="12763500" y="166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139670</xdr:rowOff>
    </xdr:from>
    <xdr:ext cx="534377" cy="259045"/>
    <xdr:sp macro="" textlink="">
      <xdr:nvSpPr>
        <xdr:cNvPr id="711" name="テキスト ボックス 710"/>
        <xdr:cNvSpPr txBox="1"/>
      </xdr:nvSpPr>
      <xdr:spPr>
        <a:xfrm>
          <a:off x="12547111" y="167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商工費及び教育費を除き、類似団体平均を下回っている。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商工費が平均を大きく上回っているのは、本市が中小企業支援のため、金融機関が行う中小企業への制度融資の財源として、金融機関に無利子で資金を預ける「預託金方式」を取り、多くの中小企業がこれを利用しているためであり、預託金は当該年度内に全額返還されている。</a:t>
          </a:r>
        </a:p>
        <a:p>
          <a:r>
            <a:rPr kumimoji="1" lang="ja-JP" altLang="en-US" sz="1300">
              <a:latin typeface="ＭＳ Ｐゴシック" panose="020B0600070205080204" pitchFamily="50" charset="-128"/>
              <a:ea typeface="ＭＳ Ｐゴシック" panose="020B0600070205080204" pitchFamily="50" charset="-128"/>
            </a:rPr>
            <a:t>教育費が前年度よりも大幅に増え、平均を大きく上回った主な要因は、（仮称）境港市民交流センターの建設開始に伴うものである。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年には「中期財政計画」を作成し、適正な公債費として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億円程度まで圧縮することとしている。</a:t>
          </a:r>
        </a:p>
        <a:p>
          <a:r>
            <a:rPr kumimoji="1" lang="ja-JP" altLang="en-US" sz="1400">
              <a:latin typeface="ＭＳ ゴシック" pitchFamily="49" charset="-128"/>
              <a:ea typeface="ＭＳ ゴシック" pitchFamily="49" charset="-128"/>
            </a:rPr>
            <a:t>　また、老朽化した公共施設の整備に備えるため、基金からの繰入金を極力抑制し、基金残高の維持にも努めている。</a:t>
          </a:r>
        </a:p>
        <a:p>
          <a:r>
            <a:rPr kumimoji="1" lang="ja-JP" altLang="en-US" sz="1400">
              <a:latin typeface="ＭＳ ゴシック" pitchFamily="49" charset="-128"/>
              <a:ea typeface="ＭＳ ゴシック" pitchFamily="49" charset="-128"/>
            </a:rPr>
            <a:t>　今後も、更なる財政基盤の安定化に努めていく。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駐車場費特別会計で赤字が生じているものの、一般会計の黒字額が大きく、市全体としては黒字となっている。</a:t>
          </a:r>
        </a:p>
        <a:p>
          <a:r>
            <a:rPr kumimoji="1" lang="ja-JP" altLang="en-US" sz="1400">
              <a:latin typeface="ＭＳ ゴシック" pitchFamily="49" charset="-128"/>
              <a:ea typeface="ＭＳ ゴシック" pitchFamily="49" charset="-128"/>
            </a:rPr>
            <a:t>　個別にみると、一般会計は毎年度一定規模の黒字額が確保できる状況で推移しており、今後も同規模の黒字額は確保できるものと見込んでいる。</a:t>
          </a:r>
        </a:p>
        <a:p>
          <a:r>
            <a:rPr kumimoji="1" lang="ja-JP" altLang="en-US" sz="1400">
              <a:latin typeface="ＭＳ ゴシック" pitchFamily="49" charset="-128"/>
              <a:ea typeface="ＭＳ ゴシック" pitchFamily="49" charset="-128"/>
            </a:rPr>
            <a:t>　駐車場費特別会計は施設の管理委託経費は歳入の範囲内で運営できているが、施設整備の際に借り入れた市債返済額が大きく、収支は赤字となっている。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16688386</v>
      </c>
      <c r="BO4" s="393"/>
      <c r="BP4" s="393"/>
      <c r="BQ4" s="393"/>
      <c r="BR4" s="393"/>
      <c r="BS4" s="393"/>
      <c r="BT4" s="393"/>
      <c r="BU4" s="394"/>
      <c r="BV4" s="392">
        <v>15822798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2.2000000000000002</v>
      </c>
      <c r="CU4" s="399"/>
      <c r="CV4" s="399"/>
      <c r="CW4" s="399"/>
      <c r="CX4" s="399"/>
      <c r="CY4" s="399"/>
      <c r="CZ4" s="399"/>
      <c r="DA4" s="400"/>
      <c r="DB4" s="398">
        <v>1.3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16360798</v>
      </c>
      <c r="BO5" s="430"/>
      <c r="BP5" s="430"/>
      <c r="BQ5" s="430"/>
      <c r="BR5" s="430"/>
      <c r="BS5" s="430"/>
      <c r="BT5" s="430"/>
      <c r="BU5" s="431"/>
      <c r="BV5" s="429">
        <v>15707942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v>
      </c>
      <c r="CU5" s="427"/>
      <c r="CV5" s="427"/>
      <c r="CW5" s="427"/>
      <c r="CX5" s="427"/>
      <c r="CY5" s="427"/>
      <c r="CZ5" s="427"/>
      <c r="DA5" s="428"/>
      <c r="DB5" s="426">
        <v>95.8</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327588</v>
      </c>
      <c r="BO6" s="430"/>
      <c r="BP6" s="430"/>
      <c r="BQ6" s="430"/>
      <c r="BR6" s="430"/>
      <c r="BS6" s="430"/>
      <c r="BT6" s="430"/>
      <c r="BU6" s="431"/>
      <c r="BV6" s="429">
        <v>114856</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96.5</v>
      </c>
      <c r="CU6" s="467"/>
      <c r="CV6" s="467"/>
      <c r="CW6" s="467"/>
      <c r="CX6" s="467"/>
      <c r="CY6" s="467"/>
      <c r="CZ6" s="467"/>
      <c r="DA6" s="468"/>
      <c r="DB6" s="466">
        <v>101.6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150907</v>
      </c>
      <c r="BO7" s="430"/>
      <c r="BP7" s="430"/>
      <c r="BQ7" s="430"/>
      <c r="BR7" s="430"/>
      <c r="BS7" s="430"/>
      <c r="BT7" s="430"/>
      <c r="BU7" s="431"/>
      <c r="BV7" s="429">
        <v>12113</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7882481</v>
      </c>
      <c r="CU7" s="430"/>
      <c r="CV7" s="430"/>
      <c r="CW7" s="430"/>
      <c r="CX7" s="430"/>
      <c r="CY7" s="430"/>
      <c r="CZ7" s="430"/>
      <c r="DA7" s="431"/>
      <c r="DB7" s="429">
        <v>7937964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94</v>
      </c>
      <c r="AV8" s="462"/>
      <c r="AW8" s="462"/>
      <c r="AX8" s="462"/>
      <c r="AY8" s="463" t="s">
        <v>110</v>
      </c>
      <c r="AZ8" s="464"/>
      <c r="BA8" s="464"/>
      <c r="BB8" s="464"/>
      <c r="BC8" s="464"/>
      <c r="BD8" s="464"/>
      <c r="BE8" s="464"/>
      <c r="BF8" s="464"/>
      <c r="BG8" s="464"/>
      <c r="BH8" s="464"/>
      <c r="BI8" s="464"/>
      <c r="BJ8" s="464"/>
      <c r="BK8" s="464"/>
      <c r="BL8" s="464"/>
      <c r="BM8" s="465"/>
      <c r="BN8" s="429">
        <v>176681</v>
      </c>
      <c r="BO8" s="430"/>
      <c r="BP8" s="430"/>
      <c r="BQ8" s="430"/>
      <c r="BR8" s="430"/>
      <c r="BS8" s="430"/>
      <c r="BT8" s="430"/>
      <c r="BU8" s="431"/>
      <c r="BV8" s="429">
        <v>102743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0.56000000000000005</v>
      </c>
      <c r="CU8" s="470"/>
      <c r="CV8" s="470"/>
      <c r="CW8" s="470"/>
      <c r="CX8" s="470"/>
      <c r="CY8" s="470"/>
      <c r="CZ8" s="470"/>
      <c r="DA8" s="471"/>
      <c r="DB8" s="469">
        <v>0.56000000000000005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34174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73938</v>
      </c>
      <c r="BO9" s="430"/>
      <c r="BP9" s="430"/>
      <c r="BQ9" s="430"/>
      <c r="BR9" s="430"/>
      <c r="BS9" s="430"/>
      <c r="BT9" s="430"/>
      <c r="BU9" s="431"/>
      <c r="BV9" s="429">
        <v>1517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13.4</v>
      </c>
      <c r="CU9" s="427"/>
      <c r="CV9" s="427"/>
      <c r="CW9" s="427"/>
      <c r="CX9" s="427"/>
      <c r="CY9" s="427"/>
      <c r="CZ9" s="427"/>
      <c r="DA9" s="428"/>
      <c r="DB9" s="426">
        <v>13.9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35259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0</v>
      </c>
      <c r="BO10" s="430"/>
      <c r="BP10" s="430"/>
      <c r="BQ10" s="430"/>
      <c r="BR10" s="430"/>
      <c r="BS10" s="430"/>
      <c r="BT10" s="430"/>
      <c r="BU10" s="431"/>
      <c r="BV10" s="429">
        <v>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102</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33957</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33436</v>
      </c>
      <c r="S13" s="514"/>
      <c r="T13" s="514"/>
      <c r="U13" s="514"/>
      <c r="V13" s="515"/>
      <c r="W13" s="445" t="s">
        <v>139</v>
      </c>
      <c r="X13" s="446"/>
      <c r="Y13" s="446"/>
      <c r="Z13" s="446"/>
      <c r="AA13" s="446"/>
      <c r="AB13" s="436"/>
      <c r="AC13" s="480">
        <v>667</v>
      </c>
      <c r="AD13" s="481"/>
      <c r="AE13" s="481"/>
      <c r="AF13" s="481"/>
      <c r="AG13" s="523"/>
      <c r="AH13" s="480">
        <v>700</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73938</v>
      </c>
      <c r="BO13" s="430"/>
      <c r="BP13" s="430"/>
      <c r="BQ13" s="430"/>
      <c r="BR13" s="430"/>
      <c r="BS13" s="430"/>
      <c r="BT13" s="430"/>
      <c r="BU13" s="431"/>
      <c r="BV13" s="429">
        <v>1517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12.9</v>
      </c>
      <c r="CU13" s="427"/>
      <c r="CV13" s="427"/>
      <c r="CW13" s="427"/>
      <c r="CX13" s="427"/>
      <c r="CY13" s="427"/>
      <c r="CZ13" s="427"/>
      <c r="DA13" s="428"/>
      <c r="DB13" s="426">
        <v>13.4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34201</v>
      </c>
      <c r="S14" s="514"/>
      <c r="T14" s="514"/>
      <c r="U14" s="514"/>
      <c r="V14" s="515"/>
      <c r="W14" s="419"/>
      <c r="X14" s="420"/>
      <c r="Y14" s="420"/>
      <c r="Z14" s="420"/>
      <c r="AA14" s="420"/>
      <c r="AB14" s="409"/>
      <c r="AC14" s="516">
        <v>4.0999999999999996</v>
      </c>
      <c r="AD14" s="517"/>
      <c r="AE14" s="517"/>
      <c r="AF14" s="517"/>
      <c r="AG14" s="518"/>
      <c r="AH14" s="516">
        <v>4.3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126.6</v>
      </c>
      <c r="CU14" s="528"/>
      <c r="CV14" s="528"/>
      <c r="CW14" s="528"/>
      <c r="CX14" s="528"/>
      <c r="CY14" s="528"/>
      <c r="CZ14" s="528"/>
      <c r="DA14" s="529"/>
      <c r="DB14" s="527">
        <v>125.2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33699</v>
      </c>
      <c r="S15" s="514"/>
      <c r="T15" s="514"/>
      <c r="U15" s="514"/>
      <c r="V15" s="515"/>
      <c r="W15" s="445" t="s">
        <v>147</v>
      </c>
      <c r="X15" s="446"/>
      <c r="Y15" s="446"/>
      <c r="Z15" s="446"/>
      <c r="AA15" s="446"/>
      <c r="AB15" s="436"/>
      <c r="AC15" s="480">
        <v>4186</v>
      </c>
      <c r="AD15" s="481"/>
      <c r="AE15" s="481"/>
      <c r="AF15" s="481"/>
      <c r="AG15" s="523"/>
      <c r="AH15" s="480">
        <v>4363</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3632636</v>
      </c>
      <c r="BO15" s="393"/>
      <c r="BP15" s="393"/>
      <c r="BQ15" s="393"/>
      <c r="BR15" s="393"/>
      <c r="BS15" s="393"/>
      <c r="BT15" s="393"/>
      <c r="BU15" s="394"/>
      <c r="BV15" s="392">
        <v>3705848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25.9</v>
      </c>
      <c r="AD16" s="517"/>
      <c r="AE16" s="517"/>
      <c r="AF16" s="517"/>
      <c r="AG16" s="518"/>
      <c r="AH16" s="516">
        <v>26.9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6534435</v>
      </c>
      <c r="BO16" s="430"/>
      <c r="BP16" s="430"/>
      <c r="BQ16" s="430"/>
      <c r="BR16" s="430"/>
      <c r="BS16" s="430"/>
      <c r="BT16" s="430"/>
      <c r="BU16" s="431"/>
      <c r="BV16" s="429">
        <v>6481338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11289</v>
      </c>
      <c r="AD17" s="481"/>
      <c r="AE17" s="481"/>
      <c r="AF17" s="481"/>
      <c r="AG17" s="523"/>
      <c r="AH17" s="480">
        <v>11176</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4600359</v>
      </c>
      <c r="BO17" s="430"/>
      <c r="BP17" s="430"/>
      <c r="BQ17" s="430"/>
      <c r="BR17" s="430"/>
      <c r="BS17" s="430"/>
      <c r="BT17" s="430"/>
      <c r="BU17" s="431"/>
      <c r="BV17" s="429">
        <v>4699147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29.11</v>
      </c>
      <c r="M18" s="545"/>
      <c r="N18" s="545"/>
      <c r="O18" s="545"/>
      <c r="P18" s="545"/>
      <c r="Q18" s="545"/>
      <c r="R18" s="546"/>
      <c r="S18" s="546"/>
      <c r="T18" s="546"/>
      <c r="U18" s="546"/>
      <c r="V18" s="547"/>
      <c r="W18" s="447"/>
      <c r="X18" s="448"/>
      <c r="Y18" s="448"/>
      <c r="Z18" s="448"/>
      <c r="AA18" s="448"/>
      <c r="AB18" s="439"/>
      <c r="AC18" s="548">
        <v>69.900000000000006</v>
      </c>
      <c r="AD18" s="549"/>
      <c r="AE18" s="549"/>
      <c r="AF18" s="549"/>
      <c r="AG18" s="550"/>
      <c r="AH18" s="548">
        <v>68.8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7735342</v>
      </c>
      <c r="BO18" s="430"/>
      <c r="BP18" s="430"/>
      <c r="BQ18" s="430"/>
      <c r="BR18" s="430"/>
      <c r="BS18" s="430"/>
      <c r="BT18" s="430"/>
      <c r="BU18" s="431"/>
      <c r="BV18" s="429">
        <v>7879814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1174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9455928</v>
      </c>
      <c r="BO19" s="430"/>
      <c r="BP19" s="430"/>
      <c r="BQ19" s="430"/>
      <c r="BR19" s="430"/>
      <c r="BS19" s="430"/>
      <c r="BT19" s="430"/>
      <c r="BU19" s="431"/>
      <c r="BV19" s="429">
        <v>9660289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13094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12177323</v>
      </c>
      <c r="BO23" s="430"/>
      <c r="BP23" s="430"/>
      <c r="BQ23" s="430"/>
      <c r="BR23" s="430"/>
      <c r="BS23" s="430"/>
      <c r="BT23" s="430"/>
      <c r="BU23" s="431"/>
      <c r="BV23" s="429">
        <v>12128919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9450</v>
      </c>
      <c r="R24" s="481"/>
      <c r="S24" s="481"/>
      <c r="T24" s="481"/>
      <c r="U24" s="481"/>
      <c r="V24" s="523"/>
      <c r="W24" s="582"/>
      <c r="X24" s="570"/>
      <c r="Y24" s="571"/>
      <c r="Z24" s="479" t="s">
        <v>171</v>
      </c>
      <c r="AA24" s="459"/>
      <c r="AB24" s="459"/>
      <c r="AC24" s="459"/>
      <c r="AD24" s="459"/>
      <c r="AE24" s="459"/>
      <c r="AF24" s="459"/>
      <c r="AG24" s="460"/>
      <c r="AH24" s="480">
        <v>224</v>
      </c>
      <c r="AI24" s="481"/>
      <c r="AJ24" s="481"/>
      <c r="AK24" s="481"/>
      <c r="AL24" s="523"/>
      <c r="AM24" s="480">
        <v>712768</v>
      </c>
      <c r="AN24" s="481"/>
      <c r="AO24" s="481"/>
      <c r="AP24" s="481"/>
      <c r="AQ24" s="481"/>
      <c r="AR24" s="523"/>
      <c r="AS24" s="480">
        <v>3182</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9571863</v>
      </c>
      <c r="BO24" s="430"/>
      <c r="BP24" s="430"/>
      <c r="BQ24" s="430"/>
      <c r="BR24" s="430"/>
      <c r="BS24" s="430"/>
      <c r="BT24" s="430"/>
      <c r="BU24" s="431"/>
      <c r="BV24" s="429">
        <v>9775537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7810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1298854</v>
      </c>
      <c r="BO25" s="393"/>
      <c r="BP25" s="393"/>
      <c r="BQ25" s="393"/>
      <c r="BR25" s="393"/>
      <c r="BS25" s="393"/>
      <c r="BT25" s="393"/>
      <c r="BU25" s="394"/>
      <c r="BV25" s="392">
        <v>879720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6610</v>
      </c>
      <c r="R26" s="481"/>
      <c r="S26" s="481"/>
      <c r="T26" s="481"/>
      <c r="U26" s="481"/>
      <c r="V26" s="523"/>
      <c r="W26" s="582"/>
      <c r="X26" s="570"/>
      <c r="Y26" s="571"/>
      <c r="Z26" s="479" t="s">
        <v>178</v>
      </c>
      <c r="AA26" s="592"/>
      <c r="AB26" s="592"/>
      <c r="AC26" s="592"/>
      <c r="AD26" s="592"/>
      <c r="AE26" s="592"/>
      <c r="AF26" s="592"/>
      <c r="AG26" s="593"/>
      <c r="AH26" s="480">
        <v>13</v>
      </c>
      <c r="AI26" s="481"/>
      <c r="AJ26" s="481"/>
      <c r="AK26" s="481"/>
      <c r="AL26" s="523"/>
      <c r="AM26" s="480">
        <v>47242</v>
      </c>
      <c r="AN26" s="481"/>
      <c r="AO26" s="481"/>
      <c r="AP26" s="481"/>
      <c r="AQ26" s="481"/>
      <c r="AR26" s="523"/>
      <c r="AS26" s="480">
        <v>3634</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4878</v>
      </c>
      <c r="R27" s="481"/>
      <c r="S27" s="481"/>
      <c r="T27" s="481"/>
      <c r="U27" s="481"/>
      <c r="V27" s="523"/>
      <c r="W27" s="582"/>
      <c r="X27" s="570"/>
      <c r="Y27" s="571"/>
      <c r="Z27" s="479" t="s">
        <v>181</v>
      </c>
      <c r="AA27" s="459"/>
      <c r="AB27" s="459"/>
      <c r="AC27" s="459"/>
      <c r="AD27" s="459"/>
      <c r="AE27" s="459"/>
      <c r="AF27" s="459"/>
      <c r="AG27" s="460"/>
      <c r="AH27" s="480" t="s">
        <v>175</v>
      </c>
      <c r="AI27" s="481"/>
      <c r="AJ27" s="481"/>
      <c r="AK27" s="481"/>
      <c r="AL27" s="523"/>
      <c r="AM27" s="480" t="s">
        <v>182</v>
      </c>
      <c r="AN27" s="481"/>
      <c r="AO27" s="481"/>
      <c r="AP27" s="481"/>
      <c r="AQ27" s="481"/>
      <c r="AR27" s="523"/>
      <c r="AS27" s="480" t="s">
        <v>183</v>
      </c>
      <c r="AT27" s="481"/>
      <c r="AU27" s="481"/>
      <c r="AV27" s="481"/>
      <c r="AW27" s="481"/>
      <c r="AX27" s="482"/>
      <c r="AY27" s="524" t="s">
        <v>184</v>
      </c>
      <c r="AZ27" s="525"/>
      <c r="BA27" s="525"/>
      <c r="BB27" s="525"/>
      <c r="BC27" s="525"/>
      <c r="BD27" s="525"/>
      <c r="BE27" s="525"/>
      <c r="BF27" s="525"/>
      <c r="BG27" s="525"/>
      <c r="BH27" s="525"/>
      <c r="BI27" s="525"/>
      <c r="BJ27" s="525"/>
      <c r="BK27" s="525"/>
      <c r="BL27" s="525"/>
      <c r="BM27" s="526"/>
      <c r="BN27" s="605" t="s">
        <v>175</v>
      </c>
      <c r="BO27" s="606"/>
      <c r="BP27" s="606"/>
      <c r="BQ27" s="606"/>
      <c r="BR27" s="606"/>
      <c r="BS27" s="606"/>
      <c r="BT27" s="606"/>
      <c r="BU27" s="607"/>
      <c r="BV27" s="605" t="s">
        <v>175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185</v>
      </c>
      <c r="F28" s="459"/>
      <c r="G28" s="459"/>
      <c r="H28" s="459"/>
      <c r="I28" s="459"/>
      <c r="J28" s="459"/>
      <c r="K28" s="460"/>
      <c r="L28" s="480">
        <v>1</v>
      </c>
      <c r="M28" s="481"/>
      <c r="N28" s="481"/>
      <c r="O28" s="481"/>
      <c r="P28" s="523"/>
      <c r="Q28" s="480">
        <v>4140</v>
      </c>
      <c r="R28" s="481"/>
      <c r="S28" s="481"/>
      <c r="T28" s="481"/>
      <c r="U28" s="481"/>
      <c r="V28" s="523"/>
      <c r="W28" s="582"/>
      <c r="X28" s="570"/>
      <c r="Y28" s="571"/>
      <c r="Z28" s="479" t="s">
        <v>186</v>
      </c>
      <c r="AA28" s="459"/>
      <c r="AB28" s="459"/>
      <c r="AC28" s="459"/>
      <c r="AD28" s="459"/>
      <c r="AE28" s="459"/>
      <c r="AF28" s="459"/>
      <c r="AG28" s="460"/>
      <c r="AH28" s="480" t="s">
        <v>175</v>
      </c>
      <c r="AI28" s="481"/>
      <c r="AJ28" s="481"/>
      <c r="AK28" s="481"/>
      <c r="AL28" s="523"/>
      <c r="AM28" s="480" t="s">
        <v>175</v>
      </c>
      <c r="AN28" s="481"/>
      <c r="AO28" s="481"/>
      <c r="AP28" s="481"/>
      <c r="AQ28" s="481"/>
      <c r="AR28" s="523"/>
      <c r="AS28" s="480" t="s">
        <v>175</v>
      </c>
      <c r="AT28" s="481"/>
      <c r="AU28" s="481"/>
      <c r="AV28" s="481"/>
      <c r="AW28" s="481"/>
      <c r="AX28" s="482"/>
      <c r="AY28" s="608" t="s">
        <v>187</v>
      </c>
      <c r="AZ28" s="609"/>
      <c r="BA28" s="609"/>
      <c r="BB28" s="610"/>
      <c r="BC28" s="389" t="s">
        <v>48</v>
      </c>
      <c r="BD28" s="390"/>
      <c r="BE28" s="390"/>
      <c r="BF28" s="390"/>
      <c r="BG28" s="390"/>
      <c r="BH28" s="390"/>
      <c r="BI28" s="390"/>
      <c r="BJ28" s="390"/>
      <c r="BK28" s="390"/>
      <c r="BL28" s="390"/>
      <c r="BM28" s="391"/>
      <c r="BN28" s="392">
        <v>2581625</v>
      </c>
      <c r="BO28" s="393"/>
      <c r="BP28" s="393"/>
      <c r="BQ28" s="393"/>
      <c r="BR28" s="393"/>
      <c r="BS28" s="393"/>
      <c r="BT28" s="393"/>
      <c r="BU28" s="394"/>
      <c r="BV28" s="392">
        <v>2581625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14</v>
      </c>
      <c r="M29" s="481"/>
      <c r="N29" s="481"/>
      <c r="O29" s="481"/>
      <c r="P29" s="523"/>
      <c r="Q29" s="480">
        <v>3852</v>
      </c>
      <c r="R29" s="481"/>
      <c r="S29" s="481"/>
      <c r="T29" s="481"/>
      <c r="U29" s="481"/>
      <c r="V29" s="523"/>
      <c r="W29" s="583"/>
      <c r="X29" s="584"/>
      <c r="Y29" s="585"/>
      <c r="Z29" s="479" t="s">
        <v>189</v>
      </c>
      <c r="AA29" s="459"/>
      <c r="AB29" s="459"/>
      <c r="AC29" s="459"/>
      <c r="AD29" s="459"/>
      <c r="AE29" s="459"/>
      <c r="AF29" s="459"/>
      <c r="AG29" s="460"/>
      <c r="AH29" s="480">
        <v>224</v>
      </c>
      <c r="AI29" s="481"/>
      <c r="AJ29" s="481"/>
      <c r="AK29" s="481"/>
      <c r="AL29" s="523"/>
      <c r="AM29" s="480">
        <v>712768</v>
      </c>
      <c r="AN29" s="481"/>
      <c r="AO29" s="481"/>
      <c r="AP29" s="481"/>
      <c r="AQ29" s="481"/>
      <c r="AR29" s="523"/>
      <c r="AS29" s="480">
        <v>3182</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374028</v>
      </c>
      <c r="BO29" s="430"/>
      <c r="BP29" s="430"/>
      <c r="BQ29" s="430"/>
      <c r="BR29" s="430"/>
      <c r="BS29" s="430"/>
      <c r="BT29" s="430"/>
      <c r="BU29" s="431"/>
      <c r="BV29" s="429">
        <v>374028</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95.7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920747</v>
      </c>
      <c r="BO30" s="606"/>
      <c r="BP30" s="606"/>
      <c r="BQ30" s="606"/>
      <c r="BR30" s="606"/>
      <c r="BS30" s="606"/>
      <c r="BT30" s="606"/>
      <c r="BU30" s="607"/>
      <c r="BV30" s="605">
        <v>815891</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200</v>
      </c>
      <c r="V33" s="453"/>
      <c r="W33" s="418" t="s">
        <v>201</v>
      </c>
      <c r="X33" s="418"/>
      <c r="Y33" s="418"/>
      <c r="Z33" s="418"/>
      <c r="AA33" s="418"/>
      <c r="AB33" s="418"/>
      <c r="AC33" s="418"/>
      <c r="AD33" s="418"/>
      <c r="AE33" s="418"/>
      <c r="AF33" s="418"/>
      <c r="AG33" s="418"/>
      <c r="AH33" s="418"/>
      <c r="AI33" s="418"/>
      <c r="AJ33" s="418"/>
      <c r="AK33" s="418"/>
      <c r="AL33" s="216"/>
      <c r="AM33" s="453" t="s">
        <v>202</v>
      </c>
      <c r="AN33" s="453"/>
      <c r="AO33" s="418" t="s">
        <v>203</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202</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国民健康保険費特別会計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市場事業費特別会計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玉井斎場管理組合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IF('各会計、関係団体の財政状況及び健全化判断比率'!BS7="","",'各会計、関係団体の財政状況及び健全化判断比率'!BS7)</f>
        <v>境港市土地開発公社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高齢者住宅整備資金貸付事業費特別会計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介護保険費特別会計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IF('各会計、関係団体の財政状況及び健全化判断比率'!B33="","",'各会計、関係団体の財政状況及び健全化判断比率'!B33)</f>
        <v>下水道事業費特別会計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鳥取県西部広域行政管理組合</v>
      </c>
      <c r="BZ35" s="619"/>
      <c r="CA35" s="619"/>
      <c r="CB35" s="619"/>
      <c r="CC35" s="619"/>
      <c r="CD35" s="619"/>
      <c r="CE35" s="619"/>
      <c r="CF35" s="619"/>
      <c r="CG35" s="619"/>
      <c r="CH35" s="619"/>
      <c r="CI35" s="619"/>
      <c r="CJ35" s="619"/>
      <c r="CK35" s="619"/>
      <c r="CL35" s="619"/>
      <c r="CM35" s="619"/>
      <c r="CN35" s="214"/>
      <c r="CO35" s="618">
        <f t="shared" ref="CO35:CO43" si="3">IF(CQ35="","",CO34+1)</f>
        <v>15</v>
      </c>
      <c r="CP35" s="618"/>
      <c r="CQ35" s="619" t="str">
        <f>IF('各会計、関係団体の財政状況及び健全化判断比率'!BS8="","",'各会計、関係団体の財政状況及び健全化判断比率'!BS8)</f>
        <v>境港市文化振興財団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後期高齢者医療費特別会計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IF('各会計、関係団体の財政状況及び健全化判断比率'!B34="","",'各会計、関係団体の財政状況及び健全化判断比率'!B34)</f>
        <v>土地区画整理費特別会計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鳥取県後期高齢者医療広域連合</v>
      </c>
      <c r="BZ36" s="619"/>
      <c r="CA36" s="619"/>
      <c r="CB36" s="619"/>
      <c r="CC36" s="619"/>
      <c r="CD36" s="619"/>
      <c r="CE36" s="619"/>
      <c r="CF36" s="619"/>
      <c r="CG36" s="619"/>
      <c r="CH36" s="619"/>
      <c r="CI36" s="619"/>
      <c r="CJ36" s="619"/>
      <c r="CK36" s="619"/>
      <c r="CL36" s="619"/>
      <c r="CM36" s="619"/>
      <c r="CN36" s="214"/>
      <c r="CO36" s="618">
        <f t="shared" si="3"/>
        <v>16</v>
      </c>
      <c r="CP36" s="618"/>
      <c r="CQ36" s="619" t="str">
        <f>IF('各会計、関係団体の財政状況及び健全化判断比率'!BS9="","",'各会計、関係団体の財政状況及び健全化判断比率'!BS9)</f>
        <v>境港市農業公社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駐車場費特別会計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鳥取県後期高齢者医療広域連合</v>
      </c>
      <c r="BZ37" s="619"/>
      <c r="CA37" s="619"/>
      <c r="CB37" s="619"/>
      <c r="CC37" s="619"/>
      <c r="CD37" s="619"/>
      <c r="CE37" s="619"/>
      <c r="CF37" s="619"/>
      <c r="CG37" s="619"/>
      <c r="CH37" s="619"/>
      <c r="CI37" s="619"/>
      <c r="CJ37" s="619"/>
      <c r="CK37" s="619"/>
      <c r="CL37" s="619"/>
      <c r="CM37" s="619"/>
      <c r="CN37" s="214"/>
      <c r="CO37" s="618">
        <f t="shared" si="3"/>
        <v>17</v>
      </c>
      <c r="CP37" s="618"/>
      <c r="CQ37" s="619" t="str">
        <f>IF('各会計、関係団体の財政状況及び健全化判断比率'!BS10="","",'各会計、関係団体の財政状況及び健全化判断比率'!BS10)</f>
        <v>鳥取県信用保証協会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fZfb++t2No1ezsirZ4b/OjO3vvHuf+XPWTPdoTf/FiIDBRkl/eDcIQ80o/okZBinpYkNol3AC0gwHDVo1GTg2Q==" saltValue="kTho5WjJm7zoRgyInCLv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558</v>
      </c>
      <c r="D34" s="1210"/>
      <c r="E34" s="1211"/>
      <c r="F34" s="32" t="s">
        <v>559</v>
      </c>
      <c r="G34" s="33" t="s">
        <v>560</v>
      </c>
      <c r="H34" s="33" t="s">
        <v>561</v>
      </c>
      <c r="I34" s="33" t="s">
        <v>562</v>
      </c>
      <c r="J34" s="34" t="s">
        <v>563</v>
      </c>
      <c r="K34" s="22"/>
      <c r="L34" s="22"/>
      <c r="M34" s="22"/>
      <c r="N34" s="22"/>
      <c r="O34" s="22"/>
      <c r="P34" s="22"/>
    </row>
    <row r="35" spans="1:16" ht="39" customHeight="1" x14ac:dyDescent="0.15">
      <c r="A35" s="22"/>
      <c r="B35" s="35"/>
      <c r="C35" s="1204" t="s">
        <v>564</v>
      </c>
      <c r="D35" s="1205"/>
      <c r="E35" s="1206"/>
      <c r="F35" s="36">
        <v>2.2000000000000002</v>
      </c>
      <c r="G35" s="37">
        <v>2.23</v>
      </c>
      <c r="H35" s="37">
        <v>1.27</v>
      </c>
      <c r="I35" s="37">
        <v>1.28</v>
      </c>
      <c r="J35" s="38">
        <v>2.2200000000000002</v>
      </c>
      <c r="K35" s="22"/>
      <c r="L35" s="22"/>
      <c r="M35" s="22"/>
      <c r="N35" s="22"/>
      <c r="O35" s="22"/>
      <c r="P35" s="22"/>
    </row>
    <row r="36" spans="1:16" ht="39" customHeight="1" x14ac:dyDescent="0.15">
      <c r="A36" s="22"/>
      <c r="B36" s="35"/>
      <c r="C36" s="1204" t="s">
        <v>565</v>
      </c>
      <c r="D36" s="1205"/>
      <c r="E36" s="1206"/>
      <c r="F36" s="36">
        <v>0.55000000000000004</v>
      </c>
      <c r="G36" s="37">
        <v>1.29</v>
      </c>
      <c r="H36" s="37">
        <v>0.89</v>
      </c>
      <c r="I36" s="37">
        <v>1.36</v>
      </c>
      <c r="J36" s="38">
        <v>0.47</v>
      </c>
      <c r="K36" s="22"/>
      <c r="L36" s="22"/>
      <c r="M36" s="22"/>
      <c r="N36" s="22"/>
      <c r="O36" s="22"/>
      <c r="P36" s="22"/>
    </row>
    <row r="37" spans="1:16" ht="39" customHeight="1" x14ac:dyDescent="0.15">
      <c r="A37" s="22"/>
      <c r="B37" s="35"/>
      <c r="C37" s="1204" t="s">
        <v>566</v>
      </c>
      <c r="D37" s="1205"/>
      <c r="E37" s="1206"/>
      <c r="F37" s="36">
        <v>0</v>
      </c>
      <c r="G37" s="37">
        <v>3.19</v>
      </c>
      <c r="H37" s="37">
        <v>2.68</v>
      </c>
      <c r="I37" s="37">
        <v>0.69</v>
      </c>
      <c r="J37" s="38">
        <v>0.28000000000000003</v>
      </c>
      <c r="K37" s="22"/>
      <c r="L37" s="22"/>
      <c r="M37" s="22"/>
      <c r="N37" s="22"/>
      <c r="O37" s="22"/>
      <c r="P37" s="22"/>
    </row>
    <row r="38" spans="1:16" ht="39" customHeight="1" x14ac:dyDescent="0.15">
      <c r="A38" s="22"/>
      <c r="B38" s="35"/>
      <c r="C38" s="1204" t="s">
        <v>567</v>
      </c>
      <c r="D38" s="1205"/>
      <c r="E38" s="1206"/>
      <c r="F38" s="36" t="s">
        <v>568</v>
      </c>
      <c r="G38" s="37" t="s">
        <v>569</v>
      </c>
      <c r="H38" s="37" t="s">
        <v>570</v>
      </c>
      <c r="I38" s="37" t="s">
        <v>571</v>
      </c>
      <c r="J38" s="38">
        <v>0.17</v>
      </c>
      <c r="K38" s="22"/>
      <c r="L38" s="22"/>
      <c r="M38" s="22"/>
      <c r="N38" s="22"/>
      <c r="O38" s="22"/>
      <c r="P38" s="22"/>
    </row>
    <row r="39" spans="1:16" ht="39" customHeight="1" x14ac:dyDescent="0.15">
      <c r="A39" s="22"/>
      <c r="B39" s="35"/>
      <c r="C39" s="1204" t="s">
        <v>572</v>
      </c>
      <c r="D39" s="1205"/>
      <c r="E39" s="1206"/>
      <c r="F39" s="36">
        <v>0.63</v>
      </c>
      <c r="G39" s="37">
        <v>0.03</v>
      </c>
      <c r="H39" s="37">
        <v>0.11</v>
      </c>
      <c r="I39" s="37">
        <v>0.03</v>
      </c>
      <c r="J39" s="38">
        <v>0.03</v>
      </c>
      <c r="K39" s="22"/>
      <c r="L39" s="22"/>
      <c r="M39" s="22"/>
      <c r="N39" s="22"/>
      <c r="O39" s="22"/>
      <c r="P39" s="22"/>
    </row>
    <row r="40" spans="1:16" ht="39" customHeight="1" x14ac:dyDescent="0.15">
      <c r="A40" s="22"/>
      <c r="B40" s="35"/>
      <c r="C40" s="1204" t="s">
        <v>573</v>
      </c>
      <c r="D40" s="1205"/>
      <c r="E40" s="1206"/>
      <c r="F40" s="36">
        <v>0</v>
      </c>
      <c r="G40" s="37">
        <v>0</v>
      </c>
      <c r="H40" s="37">
        <v>0</v>
      </c>
      <c r="I40" s="37">
        <v>0.01</v>
      </c>
      <c r="J40" s="38">
        <v>0.01</v>
      </c>
      <c r="K40" s="22"/>
      <c r="L40" s="22"/>
      <c r="M40" s="22"/>
      <c r="N40" s="22"/>
      <c r="O40" s="22"/>
      <c r="P40" s="22"/>
    </row>
    <row r="41" spans="1:16" ht="39" customHeight="1" x14ac:dyDescent="0.15">
      <c r="A41" s="22"/>
      <c r="B41" s="35"/>
      <c r="C41" s="1204" t="s">
        <v>574</v>
      </c>
      <c r="D41" s="1205"/>
      <c r="E41" s="1206"/>
      <c r="F41" s="36">
        <v>0</v>
      </c>
      <c r="G41" s="37">
        <v>0</v>
      </c>
      <c r="H41" s="37">
        <v>0.01</v>
      </c>
      <c r="I41" s="37">
        <v>0.01</v>
      </c>
      <c r="J41" s="38">
        <v>0</v>
      </c>
      <c r="K41" s="22"/>
      <c r="L41" s="22"/>
      <c r="M41" s="22"/>
      <c r="N41" s="22"/>
      <c r="O41" s="22"/>
      <c r="P41" s="22"/>
    </row>
    <row r="42" spans="1:16" ht="39" customHeight="1" x14ac:dyDescent="0.15">
      <c r="A42" s="22"/>
      <c r="B42" s="39"/>
      <c r="C42" s="1204" t="s">
        <v>575</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576</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XC9r1ZAXeR+MQpbMOS22K7MV1C3Qhy5d38ZYk78g1VqAalELu2mqkAoqUVA7YEBe98xkxhT64p1gxzvIDPcLA==" saltValue="iq+aRQfgVlfXQEhSpyv5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58" sqref="P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1422</v>
      </c>
      <c r="L45" s="60">
        <v>1441</v>
      </c>
      <c r="M45" s="60">
        <v>1449</v>
      </c>
      <c r="N45" s="60">
        <v>1438</v>
      </c>
      <c r="O45" s="61">
        <v>1356</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14"/>
      <c r="C48" s="1215"/>
      <c r="D48" s="62"/>
      <c r="E48" s="1220" t="s">
        <v>15</v>
      </c>
      <c r="F48" s="1220"/>
      <c r="G48" s="1220"/>
      <c r="H48" s="1220"/>
      <c r="I48" s="1220"/>
      <c r="J48" s="1221"/>
      <c r="K48" s="63">
        <v>688</v>
      </c>
      <c r="L48" s="64">
        <v>674</v>
      </c>
      <c r="M48" s="64">
        <v>635</v>
      </c>
      <c r="N48" s="64">
        <v>561</v>
      </c>
      <c r="O48" s="65">
        <v>564</v>
      </c>
      <c r="P48" s="48"/>
      <c r="Q48" s="48"/>
      <c r="R48" s="48"/>
      <c r="S48" s="48"/>
      <c r="T48" s="48"/>
      <c r="U48" s="48"/>
    </row>
    <row r="49" spans="1:21" ht="30.75" customHeight="1" x14ac:dyDescent="0.15">
      <c r="A49" s="48"/>
      <c r="B49" s="1214"/>
      <c r="C49" s="1215"/>
      <c r="D49" s="62"/>
      <c r="E49" s="1220" t="s">
        <v>16</v>
      </c>
      <c r="F49" s="1220"/>
      <c r="G49" s="1220"/>
      <c r="H49" s="1220"/>
      <c r="I49" s="1220"/>
      <c r="J49" s="1221"/>
      <c r="K49" s="63">
        <v>76</v>
      </c>
      <c r="L49" s="64">
        <v>75</v>
      </c>
      <c r="M49" s="64">
        <v>98</v>
      </c>
      <c r="N49" s="64">
        <v>83</v>
      </c>
      <c r="O49" s="65">
        <v>65</v>
      </c>
      <c r="P49" s="48"/>
      <c r="Q49" s="48"/>
      <c r="R49" s="48"/>
      <c r="S49" s="48"/>
      <c r="T49" s="48"/>
      <c r="U49" s="48"/>
    </row>
    <row r="50" spans="1:21" ht="30.75" customHeight="1" x14ac:dyDescent="0.15">
      <c r="A50" s="48"/>
      <c r="B50" s="1214"/>
      <c r="C50" s="1215"/>
      <c r="D50" s="62"/>
      <c r="E50" s="1220" t="s">
        <v>17</v>
      </c>
      <c r="F50" s="1220"/>
      <c r="G50" s="1220"/>
      <c r="H50" s="1220"/>
      <c r="I50" s="1220"/>
      <c r="J50" s="1221"/>
      <c r="K50" s="63">
        <v>13</v>
      </c>
      <c r="L50" s="64">
        <v>12</v>
      </c>
      <c r="M50" s="64">
        <v>4</v>
      </c>
      <c r="N50" s="64">
        <v>3</v>
      </c>
      <c r="O50" s="65" t="s">
        <v>509</v>
      </c>
      <c r="P50" s="48"/>
      <c r="Q50" s="48"/>
      <c r="R50" s="48"/>
      <c r="S50" s="48"/>
      <c r="T50" s="48"/>
      <c r="U50" s="48"/>
    </row>
    <row r="51" spans="1:21" ht="30.75" customHeight="1" x14ac:dyDescent="0.15">
      <c r="A51" s="48"/>
      <c r="B51" s="1216"/>
      <c r="C51" s="1217"/>
      <c r="D51" s="66"/>
      <c r="E51" s="1220" t="s">
        <v>18</v>
      </c>
      <c r="F51" s="1220"/>
      <c r="G51" s="1220"/>
      <c r="H51" s="1220"/>
      <c r="I51" s="1220"/>
      <c r="J51" s="1221"/>
      <c r="K51" s="63">
        <v>2</v>
      </c>
      <c r="L51" s="64">
        <v>1</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1315</v>
      </c>
      <c r="L52" s="64">
        <v>1288</v>
      </c>
      <c r="M52" s="64">
        <v>1271</v>
      </c>
      <c r="N52" s="64">
        <v>1202</v>
      </c>
      <c r="O52" s="65">
        <v>1155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886</v>
      </c>
      <c r="L53" s="69">
        <v>915</v>
      </c>
      <c r="M53" s="69">
        <v>915</v>
      </c>
      <c r="N53" s="69">
        <v>883</v>
      </c>
      <c r="O53" s="70">
        <v>830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v>959</v>
      </c>
      <c r="L57" s="84">
        <v>882</v>
      </c>
      <c r="M57" s="84">
        <v>802</v>
      </c>
      <c r="N57" s="84">
        <v>554</v>
      </c>
      <c r="O57" s="85">
        <v>374</v>
      </c>
    </row>
    <row r="58" spans="1:21" ht="31.5" customHeight="1" thickBot="1" x14ac:dyDescent="0.2">
      <c r="B58" s="1230"/>
      <c r="C58" s="1231"/>
      <c r="D58" s="1235" t="s">
        <v>27</v>
      </c>
      <c r="E58" s="1236"/>
      <c r="F58" s="1236"/>
      <c r="G58" s="1236"/>
      <c r="H58" s="1236"/>
      <c r="I58" s="1236"/>
      <c r="J58" s="123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6Ufe6ejlO8DNCrZsbbzY8ZQ3pdilsLicseFnohveB5mptWud5o14MjIuncVQqsWyXFeKmlnWf5Pd9QJ+Kycew==" saltValue="lcmSylNAnl164zZaVyvR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38" t="s">
        <v>30</v>
      </c>
      <c r="C41" s="1239"/>
      <c r="D41" s="102"/>
      <c r="E41" s="1244" t="s">
        <v>31</v>
      </c>
      <c r="F41" s="1244"/>
      <c r="G41" s="1244"/>
      <c r="H41" s="1245"/>
      <c r="I41" s="103">
        <v>12784</v>
      </c>
      <c r="J41" s="104">
        <v>12503</v>
      </c>
      <c r="K41" s="104">
        <v>12402</v>
      </c>
      <c r="L41" s="104">
        <v>12129</v>
      </c>
      <c r="M41" s="105">
        <v>12177</v>
      </c>
    </row>
    <row r="42" spans="2:13" ht="27.75" customHeight="1" x14ac:dyDescent="0.15">
      <c r="B42" s="1240"/>
      <c r="C42" s="1241"/>
      <c r="D42" s="106"/>
      <c r="E42" s="1246" t="s">
        <v>32</v>
      </c>
      <c r="F42" s="1246"/>
      <c r="G42" s="1246"/>
      <c r="H42" s="1247"/>
      <c r="I42" s="107">
        <v>16</v>
      </c>
      <c r="J42" s="108">
        <v>6</v>
      </c>
      <c r="K42" s="108">
        <v>3</v>
      </c>
      <c r="L42" s="108" t="s">
        <v>509</v>
      </c>
      <c r="M42" s="109" t="s">
        <v>509</v>
      </c>
    </row>
    <row r="43" spans="2:13" ht="27.75" customHeight="1" x14ac:dyDescent="0.15">
      <c r="B43" s="1240"/>
      <c r="C43" s="1241"/>
      <c r="D43" s="106"/>
      <c r="E43" s="1246" t="s">
        <v>33</v>
      </c>
      <c r="F43" s="1246"/>
      <c r="G43" s="1246"/>
      <c r="H43" s="1247"/>
      <c r="I43" s="107">
        <v>7777</v>
      </c>
      <c r="J43" s="108">
        <v>7462</v>
      </c>
      <c r="K43" s="108">
        <v>7350</v>
      </c>
      <c r="L43" s="108">
        <v>7123</v>
      </c>
      <c r="M43" s="109">
        <v>7068</v>
      </c>
    </row>
    <row r="44" spans="2:13" ht="27.75" customHeight="1" x14ac:dyDescent="0.15">
      <c r="B44" s="1240"/>
      <c r="C44" s="1241"/>
      <c r="D44" s="106"/>
      <c r="E44" s="1246" t="s">
        <v>34</v>
      </c>
      <c r="F44" s="1246"/>
      <c r="G44" s="1246"/>
      <c r="H44" s="1247"/>
      <c r="I44" s="107">
        <v>478</v>
      </c>
      <c r="J44" s="108">
        <v>492</v>
      </c>
      <c r="K44" s="108">
        <v>405</v>
      </c>
      <c r="L44" s="108">
        <v>330</v>
      </c>
      <c r="M44" s="109">
        <v>275</v>
      </c>
    </row>
    <row r="45" spans="2:13" ht="27.75" customHeight="1" x14ac:dyDescent="0.15">
      <c r="B45" s="1240"/>
      <c r="C45" s="1241"/>
      <c r="D45" s="106"/>
      <c r="E45" s="1246" t="s">
        <v>35</v>
      </c>
      <c r="F45" s="1246"/>
      <c r="G45" s="1246"/>
      <c r="H45" s="1247"/>
      <c r="I45" s="107">
        <v>1709</v>
      </c>
      <c r="J45" s="108">
        <v>1765</v>
      </c>
      <c r="K45" s="108">
        <v>1724</v>
      </c>
      <c r="L45" s="108">
        <v>1640</v>
      </c>
      <c r="M45" s="109">
        <v>1721</v>
      </c>
    </row>
    <row r="46" spans="2:13" ht="27.75" customHeight="1" x14ac:dyDescent="0.15">
      <c r="B46" s="1240"/>
      <c r="C46" s="1241"/>
      <c r="D46" s="110"/>
      <c r="E46" s="1246" t="s">
        <v>36</v>
      </c>
      <c r="F46" s="1246"/>
      <c r="G46" s="1246"/>
      <c r="H46" s="1247"/>
      <c r="I46" s="107">
        <v>1750</v>
      </c>
      <c r="J46" s="108">
        <v>1695</v>
      </c>
      <c r="K46" s="108">
        <v>1666</v>
      </c>
      <c r="L46" s="108">
        <v>1628</v>
      </c>
      <c r="M46" s="109">
        <v>1591</v>
      </c>
    </row>
    <row r="47" spans="2:13" ht="27.75" customHeight="1" x14ac:dyDescent="0.15">
      <c r="B47" s="1240"/>
      <c r="C47" s="1241"/>
      <c r="D47" s="111"/>
      <c r="E47" s="1248" t="s">
        <v>37</v>
      </c>
      <c r="F47" s="1249"/>
      <c r="G47" s="1249"/>
      <c r="H47" s="1250"/>
      <c r="I47" s="107" t="s">
        <v>509</v>
      </c>
      <c r="J47" s="108" t="s">
        <v>509</v>
      </c>
      <c r="K47" s="108" t="s">
        <v>509</v>
      </c>
      <c r="L47" s="108" t="s">
        <v>509</v>
      </c>
      <c r="M47" s="109" t="s">
        <v>509</v>
      </c>
    </row>
    <row r="48" spans="2:13" ht="27.75" customHeight="1" x14ac:dyDescent="0.15">
      <c r="B48" s="1240"/>
      <c r="C48" s="1241"/>
      <c r="D48" s="106"/>
      <c r="E48" s="1246" t="s">
        <v>38</v>
      </c>
      <c r="F48" s="1246"/>
      <c r="G48" s="1246"/>
      <c r="H48" s="1247"/>
      <c r="I48" s="107" t="s">
        <v>509</v>
      </c>
      <c r="J48" s="108" t="s">
        <v>509</v>
      </c>
      <c r="K48" s="108" t="s">
        <v>509</v>
      </c>
      <c r="L48" s="108" t="s">
        <v>509</v>
      </c>
      <c r="M48" s="109" t="s">
        <v>509</v>
      </c>
    </row>
    <row r="49" spans="2:13" ht="27.75" customHeight="1" x14ac:dyDescent="0.15">
      <c r="B49" s="1242"/>
      <c r="C49" s="1243"/>
      <c r="D49" s="106"/>
      <c r="E49" s="1246" t="s">
        <v>39</v>
      </c>
      <c r="F49" s="1246"/>
      <c r="G49" s="1246"/>
      <c r="H49" s="1247"/>
      <c r="I49" s="107" t="s">
        <v>509</v>
      </c>
      <c r="J49" s="108" t="s">
        <v>509</v>
      </c>
      <c r="K49" s="108" t="s">
        <v>509</v>
      </c>
      <c r="L49" s="108" t="s">
        <v>509</v>
      </c>
      <c r="M49" s="109" t="s">
        <v>509</v>
      </c>
    </row>
    <row r="50" spans="2:13" ht="27.75" customHeight="1" x14ac:dyDescent="0.15">
      <c r="B50" s="1251" t="s">
        <v>40</v>
      </c>
      <c r="C50" s="1252"/>
      <c r="D50" s="112"/>
      <c r="E50" s="1246" t="s">
        <v>41</v>
      </c>
      <c r="F50" s="1246"/>
      <c r="G50" s="1246"/>
      <c r="H50" s="1247"/>
      <c r="I50" s="107">
        <v>4191</v>
      </c>
      <c r="J50" s="108">
        <v>4376</v>
      </c>
      <c r="K50" s="108">
        <v>1066</v>
      </c>
      <c r="L50" s="108">
        <v>999</v>
      </c>
      <c r="M50" s="109">
        <v>1189</v>
      </c>
    </row>
    <row r="51" spans="2:13" ht="27.75" customHeight="1" x14ac:dyDescent="0.15">
      <c r="B51" s="1240"/>
      <c r="C51" s="1241"/>
      <c r="D51" s="106"/>
      <c r="E51" s="1246" t="s">
        <v>42</v>
      </c>
      <c r="F51" s="1246"/>
      <c r="G51" s="1246"/>
      <c r="H51" s="1247"/>
      <c r="I51" s="107">
        <v>688</v>
      </c>
      <c r="J51" s="108">
        <v>560</v>
      </c>
      <c r="K51" s="108">
        <v>459</v>
      </c>
      <c r="L51" s="108">
        <v>378</v>
      </c>
      <c r="M51" s="109">
        <v>307</v>
      </c>
    </row>
    <row r="52" spans="2:13" ht="27.75" customHeight="1" x14ac:dyDescent="0.15">
      <c r="B52" s="1242"/>
      <c r="C52" s="1243"/>
      <c r="D52" s="106"/>
      <c r="E52" s="1246" t="s">
        <v>43</v>
      </c>
      <c r="F52" s="1246"/>
      <c r="G52" s="1246"/>
      <c r="H52" s="1247"/>
      <c r="I52" s="107">
        <v>13147</v>
      </c>
      <c r="J52" s="108">
        <v>13035</v>
      </c>
      <c r="K52" s="108">
        <v>12793</v>
      </c>
      <c r="L52" s="108">
        <v>12917</v>
      </c>
      <c r="M52" s="109">
        <v>12701</v>
      </c>
    </row>
    <row r="53" spans="2:13" ht="27.75" customHeight="1" thickBot="1" x14ac:dyDescent="0.2">
      <c r="B53" s="1253" t="s">
        <v>44</v>
      </c>
      <c r="C53" s="1254"/>
      <c r="D53" s="113"/>
      <c r="E53" s="1255" t="s">
        <v>45</v>
      </c>
      <c r="F53" s="1255"/>
      <c r="G53" s="1255"/>
      <c r="H53" s="1256"/>
      <c r="I53" s="114">
        <v>6487</v>
      </c>
      <c r="J53" s="115">
        <v>5952</v>
      </c>
      <c r="K53" s="115">
        <v>9232</v>
      </c>
      <c r="L53" s="115">
        <v>8555</v>
      </c>
      <c r="M53" s="116">
        <v>8634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jRXiAPJzuHeq99c3p7n25sF4hSWfN2/fiY/BqBILB47g/z4XIIcgl0/+u43VjIzJBJMC7p49CZFJYXcygFwWw==" saltValue="R5DGpqwKcJWlpJaMAXVt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48</v>
      </c>
      <c r="D55" s="1265"/>
      <c r="E55" s="1266"/>
      <c r="F55" s="128">
        <v>2582</v>
      </c>
      <c r="G55" s="128">
        <v>2582</v>
      </c>
      <c r="H55" s="129">
        <v>2582</v>
      </c>
    </row>
    <row r="56" spans="2:8" ht="52.5" customHeight="1" x14ac:dyDescent="0.15">
      <c r="B56" s="130"/>
      <c r="C56" s="1267" t="s">
        <v>49</v>
      </c>
      <c r="D56" s="1267"/>
      <c r="E56" s="1268"/>
      <c r="F56" s="131">
        <v>554</v>
      </c>
      <c r="G56" s="131">
        <v>374</v>
      </c>
      <c r="H56" s="132">
        <v>374</v>
      </c>
    </row>
    <row r="57" spans="2:8" ht="53.25" customHeight="1" x14ac:dyDescent="0.15">
      <c r="B57" s="130"/>
      <c r="C57" s="1269" t="s">
        <v>50</v>
      </c>
      <c r="D57" s="1269"/>
      <c r="E57" s="1270"/>
      <c r="F57" s="133">
        <v>984</v>
      </c>
      <c r="G57" s="133">
        <v>816</v>
      </c>
      <c r="H57" s="134">
        <v>921</v>
      </c>
    </row>
    <row r="58" spans="2:8" ht="45.75" customHeight="1" x14ac:dyDescent="0.15">
      <c r="B58" s="135"/>
      <c r="C58" s="1257" t="s">
        <v>593</v>
      </c>
      <c r="D58" s="1258"/>
      <c r="E58" s="1259"/>
      <c r="F58" s="136">
        <v>832</v>
      </c>
      <c r="G58" s="136">
        <v>682</v>
      </c>
      <c r="H58" s="137">
        <v>665</v>
      </c>
    </row>
    <row r="59" spans="2:8" ht="45.75" customHeight="1" x14ac:dyDescent="0.15">
      <c r="B59" s="135"/>
      <c r="C59" s="1257" t="s">
        <v>596</v>
      </c>
      <c r="D59" s="1258"/>
      <c r="E59" s="1259"/>
      <c r="F59" s="136">
        <v>10</v>
      </c>
      <c r="G59" s="136">
        <v>10</v>
      </c>
      <c r="H59" s="137">
        <v>110</v>
      </c>
    </row>
    <row r="60" spans="2:8" ht="45.75" customHeight="1" x14ac:dyDescent="0.15">
      <c r="B60" s="135"/>
      <c r="C60" s="1257" t="s">
        <v>594</v>
      </c>
      <c r="D60" s="1258"/>
      <c r="E60" s="1259"/>
      <c r="F60" s="136">
        <v>75</v>
      </c>
      <c r="G60" s="136">
        <v>75</v>
      </c>
      <c r="H60" s="137">
        <v>75</v>
      </c>
    </row>
    <row r="61" spans="2:8" ht="45.75" customHeight="1" x14ac:dyDescent="0.15">
      <c r="B61" s="135"/>
      <c r="C61" s="1257" t="s">
        <v>595</v>
      </c>
      <c r="D61" s="1258"/>
      <c r="E61" s="1259"/>
      <c r="F61" s="136">
        <v>40</v>
      </c>
      <c r="G61" s="136">
        <v>20</v>
      </c>
      <c r="H61" s="137">
        <v>40</v>
      </c>
    </row>
    <row r="62" spans="2:8" ht="45.75" customHeight="1" thickBot="1" x14ac:dyDescent="0.2">
      <c r="B62" s="138"/>
      <c r="C62" s="1260" t="s">
        <v>597</v>
      </c>
      <c r="D62" s="1261"/>
      <c r="E62" s="1262"/>
      <c r="F62" s="139">
        <v>21</v>
      </c>
      <c r="G62" s="139">
        <v>23</v>
      </c>
      <c r="H62" s="140">
        <v>24</v>
      </c>
    </row>
    <row r="63" spans="2:8" ht="52.5" customHeight="1" thickBot="1" x14ac:dyDescent="0.2">
      <c r="B63" s="141"/>
      <c r="C63" s="1263" t="s">
        <v>51</v>
      </c>
      <c r="D63" s="1263"/>
      <c r="E63" s="1264"/>
      <c r="F63" s="142">
        <v>4120</v>
      </c>
      <c r="G63" s="142">
        <v>3772</v>
      </c>
      <c r="H63" s="143">
        <v>3876</v>
      </c>
    </row>
    <row r="64" spans="2:8" ht="15" customHeight="1" x14ac:dyDescent="0.15"/>
  </sheetData>
  <sheetProtection algorithmName="SHA-512" hashValue="q7rg7bpm9JAlnL3ZwWuJ/nKcDnNhW9Wz4z8BLurL0fdxfHfHwFnvm+3eMZlQD4kBtnRprxBmQPZhDilI//Jlow==" saltValue="Ox4a0oeMPyeBnAE/frp5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45820</v>
      </c>
      <c r="E3" s="162"/>
      <c r="F3" s="163">
        <v>63727</v>
      </c>
      <c r="G3" s="164"/>
      <c r="H3" s="165"/>
    </row>
    <row r="4" spans="1:8" x14ac:dyDescent="0.15">
      <c r="A4" s="166"/>
      <c r="B4" s="167"/>
      <c r="C4" s="168"/>
      <c r="D4" s="169">
        <v>25493</v>
      </c>
      <c r="E4" s="170"/>
      <c r="F4" s="171">
        <v>34577</v>
      </c>
      <c r="G4" s="172"/>
      <c r="H4" s="173"/>
    </row>
    <row r="5" spans="1:8" x14ac:dyDescent="0.15">
      <c r="A5" s="154" t="s">
        <v>543</v>
      </c>
      <c r="B5" s="159"/>
      <c r="C5" s="160"/>
      <c r="D5" s="161">
        <v>47186</v>
      </c>
      <c r="E5" s="162"/>
      <c r="F5" s="163">
        <v>66954</v>
      </c>
      <c r="G5" s="164"/>
      <c r="H5" s="165"/>
    </row>
    <row r="6" spans="1:8" x14ac:dyDescent="0.15">
      <c r="A6" s="166"/>
      <c r="B6" s="167"/>
      <c r="C6" s="168"/>
      <c r="D6" s="169">
        <v>19318</v>
      </c>
      <c r="E6" s="170"/>
      <c r="F6" s="171">
        <v>37305</v>
      </c>
      <c r="G6" s="172"/>
      <c r="H6" s="173"/>
    </row>
    <row r="7" spans="1:8" x14ac:dyDescent="0.15">
      <c r="A7" s="154" t="s">
        <v>544</v>
      </c>
      <c r="B7" s="159"/>
      <c r="C7" s="160"/>
      <c r="D7" s="161">
        <v>57375</v>
      </c>
      <c r="E7" s="162"/>
      <c r="F7" s="163">
        <v>72656</v>
      </c>
      <c r="G7" s="164"/>
      <c r="H7" s="165"/>
    </row>
    <row r="8" spans="1:8" x14ac:dyDescent="0.15">
      <c r="A8" s="166"/>
      <c r="B8" s="167"/>
      <c r="C8" s="168"/>
      <c r="D8" s="169">
        <v>22132</v>
      </c>
      <c r="E8" s="170"/>
      <c r="F8" s="171">
        <v>36448</v>
      </c>
      <c r="G8" s="172"/>
      <c r="H8" s="173"/>
    </row>
    <row r="9" spans="1:8" x14ac:dyDescent="0.15">
      <c r="A9" s="154" t="s">
        <v>545</v>
      </c>
      <c r="B9" s="159"/>
      <c r="C9" s="160"/>
      <c r="D9" s="161">
        <v>47474</v>
      </c>
      <c r="E9" s="162"/>
      <c r="F9" s="163">
        <v>65080</v>
      </c>
      <c r="G9" s="164"/>
      <c r="H9" s="165"/>
    </row>
    <row r="10" spans="1:8" x14ac:dyDescent="0.15">
      <c r="A10" s="166"/>
      <c r="B10" s="167"/>
      <c r="C10" s="168"/>
      <c r="D10" s="169">
        <v>30354</v>
      </c>
      <c r="E10" s="170"/>
      <c r="F10" s="171">
        <v>38201</v>
      </c>
      <c r="G10" s="172"/>
      <c r="H10" s="173"/>
    </row>
    <row r="11" spans="1:8" x14ac:dyDescent="0.15">
      <c r="A11" s="154" t="s">
        <v>546</v>
      </c>
      <c r="B11" s="159"/>
      <c r="C11" s="160"/>
      <c r="D11" s="161">
        <v>65615</v>
      </c>
      <c r="E11" s="162"/>
      <c r="F11" s="163">
        <v>79288</v>
      </c>
      <c r="G11" s="164"/>
      <c r="H11" s="165"/>
    </row>
    <row r="12" spans="1:8" x14ac:dyDescent="0.15">
      <c r="A12" s="166"/>
      <c r="B12" s="167"/>
      <c r="C12" s="174"/>
      <c r="D12" s="169">
        <v>21387</v>
      </c>
      <c r="E12" s="170"/>
      <c r="F12" s="171">
        <v>41870</v>
      </c>
      <c r="G12" s="172"/>
      <c r="H12" s="173"/>
    </row>
    <row r="13" spans="1:8" x14ac:dyDescent="0.15">
      <c r="A13" s="154"/>
      <c r="B13" s="159"/>
      <c r="C13" s="175"/>
      <c r="D13" s="176">
        <v>52694</v>
      </c>
      <c r="E13" s="177"/>
      <c r="F13" s="178">
        <v>69541</v>
      </c>
      <c r="G13" s="179"/>
      <c r="H13" s="165"/>
    </row>
    <row r="14" spans="1:8" x14ac:dyDescent="0.15">
      <c r="A14" s="166"/>
      <c r="B14" s="167"/>
      <c r="C14" s="168"/>
      <c r="D14" s="169">
        <v>23737</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2.21</v>
      </c>
      <c r="C19" s="180">
        <f>ROUND(VALUE(SUBSTITUTE(実質収支比率等に係る経年分析!G$48,"▲","-")),2)</f>
        <v>2.25</v>
      </c>
      <c r="D19" s="180">
        <f>ROUND(VALUE(SUBSTITUTE(実質収支比率等に係る経年分析!H$48,"▲","-")),2)</f>
        <v>1.28</v>
      </c>
      <c r="E19" s="180">
        <f>ROUND(VALUE(SUBSTITUTE(実質収支比率等に係る経年分析!I$48,"▲","-")),2)</f>
        <v>1.29</v>
      </c>
      <c r="F19" s="180">
        <f>ROUND(VALUE(SUBSTITUTE(実質収支比率等に係る経年分析!J$48,"▲","-")),2)</f>
        <v>2.2400000000000002</v>
      </c>
    </row>
    <row r="20" spans="1:11" x14ac:dyDescent="0.15">
      <c r="A20" s="180" t="s">
        <v>55</v>
      </c>
      <c r="B20" s="180">
        <f>ROUND(VALUE(SUBSTITUTE(実質収支比率等に係る経年分析!F$47,"▲","-")),2)</f>
        <v>32.479999999999997</v>
      </c>
      <c r="C20" s="180">
        <f>ROUND(VALUE(SUBSTITUTE(実質収支比率等に係る経年分析!G$47,"▲","-")),2)</f>
        <v>32.79</v>
      </c>
      <c r="D20" s="180">
        <f>ROUND(VALUE(SUBSTITUTE(実質収支比率等に係る経年分析!H$47,"▲","-")),2)</f>
        <v>32.69</v>
      </c>
      <c r="E20" s="180">
        <f>ROUND(VALUE(SUBSTITUTE(実質収支比率等に係る経年分析!I$47,"▲","-")),2)</f>
        <v>32.520000000000003</v>
      </c>
      <c r="F20" s="180">
        <f>ROUND(VALUE(SUBSTITUTE(実質収支比率等に係る経年分析!J$47,"▲","-")),2)</f>
        <v>32.75</v>
      </c>
    </row>
    <row r="21" spans="1:11" x14ac:dyDescent="0.15">
      <c r="A21" s="180" t="s">
        <v>56</v>
      </c>
      <c r="B21" s="180">
        <f>IF(ISNUMBER(VALUE(SUBSTITUTE(実質収支比率等に係る経年分析!F$49,"▲","-"))),ROUND(VALUE(SUBSTITUTE(実質収支比率等に係る経年分析!F$49,"▲","-")),2),NA())</f>
        <v>-0.64</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-0.96</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0.94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高齢者住宅整備資金貸付事業費特別会計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市場事業費特別会計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土地区画整理費特別会計</v>
      </c>
      <c r="B32" s="181">
        <f>IF(ROUND(VALUE(SUBSTITUTE(連結実質赤字比率に係る赤字・黒字の構成分析!F$38,"▲", "-")), 2) &lt; 0, ABS(ROUND(VALUE(SUBSTITUTE(連結実質赤字比率に係る赤字・黒字の構成分析!F$38,"▲", "-")), 2)), NA())</f>
        <v>0.32</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0.65</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0.33</v>
      </c>
      <c r="G32" s="181" t="e">
        <f>IF(ROUND(VALUE(SUBSTITUTE(連結実質赤字比率に係る赤字・黒字の構成分析!H$38,"▲", "-")), 2) &gt;= 0, ABS(ROUND(VALUE(SUBSTITUTE(連結実質赤字比率に係る赤字・黒字の構成分析!H$38,"▲", "-")), 2)), NA())</f>
        <v>#N/A</v>
      </c>
      <c r="H32" s="181">
        <f>IF(ROUND(VALUE(SUBSTITUTE(連結実質赤字比率に係る赤字・黒字の構成分析!I$38,"▲", "-")), 2) &lt; 0, ABS(ROUND(VALUE(SUBSTITUTE(連結実質赤字比率に係る赤字・黒字の構成分析!I$38,"▲", "-")), 2)), NA())</f>
        <v>0.21</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国民健康保険費特別会計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介護保険費特別会計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0.55000000000000004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2.2000000000000002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2.2200000000000002</v>
      </c>
    </row>
    <row r="36" spans="1:16" x14ac:dyDescent="0.15">
      <c r="A36" s="181" t="str">
        <f>IF(連結実質赤字比率に係る赤字・黒字の構成分析!C$34="",NA(),連結実質赤字比率に係る赤字・黒字の構成分析!C$34)</f>
        <v>駐車場費特別会計</v>
      </c>
      <c r="B36" s="181">
        <f>IF(ROUND(VALUE(SUBSTITUTE(連結実質赤字比率に係る赤字・黒字の構成分析!F$34,"▲", "-")), 2) &lt; 0, ABS(ROUND(VALUE(SUBSTITUTE(連結実質赤字比率に係る赤字・黒字の構成分析!F$34,"▲", "-")), 2)), NA())</f>
        <v>1.79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1.85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1.46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1315</v>
      </c>
      <c r="E42" s="182"/>
      <c r="F42" s="182"/>
      <c r="G42" s="182">
        <f>'実質公債費比率（分子）の構造'!L$52</f>
        <v>1288</v>
      </c>
      <c r="H42" s="182"/>
      <c r="I42" s="182"/>
      <c r="J42" s="182">
        <f>'実質公債費比率（分子）の構造'!M$52</f>
        <v>1271</v>
      </c>
      <c r="K42" s="182"/>
      <c r="L42" s="182"/>
      <c r="M42" s="182">
        <f>'実質公債費比率（分子）の構造'!N$52</f>
        <v>1202</v>
      </c>
      <c r="N42" s="182"/>
      <c r="O42" s="182"/>
      <c r="P42" s="182">
        <f>'実質公債費比率（分子）の構造'!O$52</f>
        <v>1155</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13</v>
      </c>
      <c r="C44" s="182"/>
      <c r="D44" s="182"/>
      <c r="E44" s="182">
        <f>'実質公債費比率（分子）の構造'!L$50</f>
        <v>12</v>
      </c>
      <c r="F44" s="182"/>
      <c r="G44" s="182"/>
      <c r="H44" s="182">
        <f>'実質公債費比率（分子）の構造'!M$50</f>
        <v>4</v>
      </c>
      <c r="I44" s="182"/>
      <c r="J44" s="182"/>
      <c r="K44" s="182">
        <f>'実質公債費比率（分子）の構造'!N$50</f>
        <v>3</v>
      </c>
      <c r="L44" s="182"/>
      <c r="M44" s="182"/>
      <c r="N44" s="182" t="str">
        <f>'実質公債費比率（分子）の構造'!O$50</f>
        <v>-</v>
      </c>
      <c r="O44" s="182"/>
      <c r="P44" s="182"/>
    </row>
    <row r="45" spans="1:16" x14ac:dyDescent="0.15">
      <c r="A45" s="182" t="s">
        <v>66</v>
      </c>
      <c r="B45" s="182">
        <f>'実質公債費比率（分子）の構造'!K$49</f>
        <v>76</v>
      </c>
      <c r="C45" s="182"/>
      <c r="D45" s="182"/>
      <c r="E45" s="182">
        <f>'実質公債費比率（分子）の構造'!L$49</f>
        <v>75</v>
      </c>
      <c r="F45" s="182"/>
      <c r="G45" s="182"/>
      <c r="H45" s="182">
        <f>'実質公債費比率（分子）の構造'!M$49</f>
        <v>98</v>
      </c>
      <c r="I45" s="182"/>
      <c r="J45" s="182"/>
      <c r="K45" s="182">
        <f>'実質公債費比率（分子）の構造'!N$49</f>
        <v>83</v>
      </c>
      <c r="L45" s="182"/>
      <c r="M45" s="182"/>
      <c r="N45" s="182">
        <f>'実質公債費比率（分子）の構造'!O$49</f>
        <v>65</v>
      </c>
      <c r="O45" s="182"/>
      <c r="P45" s="182"/>
    </row>
    <row r="46" spans="1:16" x14ac:dyDescent="0.15">
      <c r="A46" s="182" t="s">
        <v>67</v>
      </c>
      <c r="B46" s="182">
        <f>'実質公債費比率（分子）の構造'!K$48</f>
        <v>688</v>
      </c>
      <c r="C46" s="182"/>
      <c r="D46" s="182"/>
      <c r="E46" s="182">
        <f>'実質公債費比率（分子）の構造'!L$48</f>
        <v>674</v>
      </c>
      <c r="F46" s="182"/>
      <c r="G46" s="182"/>
      <c r="H46" s="182">
        <f>'実質公債費比率（分子）の構造'!M$48</f>
        <v>635</v>
      </c>
      <c r="I46" s="182"/>
      <c r="J46" s="182"/>
      <c r="K46" s="182">
        <f>'実質公債費比率（分子）の構造'!N$48</f>
        <v>561</v>
      </c>
      <c r="L46" s="182"/>
      <c r="M46" s="182"/>
      <c r="N46" s="182">
        <f>'実質公債費比率（分子）の構造'!O$48</f>
        <v>564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1422</v>
      </c>
      <c r="C49" s="182"/>
      <c r="D49" s="182"/>
      <c r="E49" s="182">
        <f>'実質公債費比率（分子）の構造'!L$45</f>
        <v>1441</v>
      </c>
      <c r="F49" s="182"/>
      <c r="G49" s="182"/>
      <c r="H49" s="182">
        <f>'実質公債費比率（分子）の構造'!M$45</f>
        <v>1449</v>
      </c>
      <c r="I49" s="182"/>
      <c r="J49" s="182"/>
      <c r="K49" s="182">
        <f>'実質公債費比率（分子）の構造'!N$45</f>
        <v>1438</v>
      </c>
      <c r="L49" s="182"/>
      <c r="M49" s="182"/>
      <c r="N49" s="182">
        <f>'実質公債費比率（分子）の構造'!O$45</f>
        <v>1356</v>
      </c>
      <c r="O49" s="182"/>
      <c r="P49" s="182"/>
    </row>
    <row r="50" spans="1:16" x14ac:dyDescent="0.15">
      <c r="A50" s="182" t="s">
        <v>71</v>
      </c>
      <c r="B50" s="182" t="e">
        <f>NA()</f>
        <v>#N/A</v>
      </c>
      <c r="C50" s="182">
        <f>IF(ISNUMBER('実質公債費比率（分子）の構造'!K$53),'実質公債費比率（分子）の構造'!K$53,NA())</f>
        <v>886</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915</v>
      </c>
      <c r="J50" s="182" t="e">
        <f>NA()</f>
        <v>#N/A</v>
      </c>
      <c r="K50" s="182" t="e">
        <f>NA()</f>
        <v>#N/A</v>
      </c>
      <c r="L50" s="182">
        <f>IF(ISNUMBER('実質公債費比率（分子）の構造'!N$53),'実質公債費比率（分子）の構造'!N$53,NA())</f>
        <v>883</v>
      </c>
      <c r="M50" s="182" t="e">
        <f>NA()</f>
        <v>#N/A</v>
      </c>
      <c r="N50" s="182" t="e">
        <f>NA()</f>
        <v>#N/A</v>
      </c>
      <c r="O50" s="182">
        <f>IF(ISNUMBER('実質公債費比率（分子）の構造'!O$53),'実質公債費比率（分子）の構造'!O$53,NA())</f>
        <v>830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13147</v>
      </c>
      <c r="E56" s="181"/>
      <c r="F56" s="181"/>
      <c r="G56" s="181">
        <f>'将来負担比率（分子）の構造'!J$52</f>
        <v>13035</v>
      </c>
      <c r="H56" s="181"/>
      <c r="I56" s="181"/>
      <c r="J56" s="181">
        <f>'将来負担比率（分子）の構造'!K$52</f>
        <v>12793</v>
      </c>
      <c r="K56" s="181"/>
      <c r="L56" s="181"/>
      <c r="M56" s="181">
        <f>'将来負担比率（分子）の構造'!L$52</f>
        <v>12917</v>
      </c>
      <c r="N56" s="181"/>
      <c r="O56" s="181"/>
      <c r="P56" s="181">
        <f>'将来負担比率（分子）の構造'!M$52</f>
        <v>12701</v>
      </c>
    </row>
    <row r="57" spans="1:16" x14ac:dyDescent="0.15">
      <c r="A57" s="181" t="s">
        <v>42</v>
      </c>
      <c r="B57" s="181"/>
      <c r="C57" s="181"/>
      <c r="D57" s="181">
        <f>'将来負担比率（分子）の構造'!I$51</f>
        <v>688</v>
      </c>
      <c r="E57" s="181"/>
      <c r="F57" s="181"/>
      <c r="G57" s="181">
        <f>'将来負担比率（分子）の構造'!J$51</f>
        <v>560</v>
      </c>
      <c r="H57" s="181"/>
      <c r="I57" s="181"/>
      <c r="J57" s="181">
        <f>'将来負担比率（分子）の構造'!K$51</f>
        <v>459</v>
      </c>
      <c r="K57" s="181"/>
      <c r="L57" s="181"/>
      <c r="M57" s="181">
        <f>'将来負担比率（分子）の構造'!L$51</f>
        <v>378</v>
      </c>
      <c r="N57" s="181"/>
      <c r="O57" s="181"/>
      <c r="P57" s="181">
        <f>'将来負担比率（分子）の構造'!M$51</f>
        <v>307</v>
      </c>
    </row>
    <row r="58" spans="1:16" x14ac:dyDescent="0.15">
      <c r="A58" s="181" t="s">
        <v>41</v>
      </c>
      <c r="B58" s="181"/>
      <c r="C58" s="181"/>
      <c r="D58" s="181">
        <f>'将来負担比率（分子）の構造'!I$50</f>
        <v>4191</v>
      </c>
      <c r="E58" s="181"/>
      <c r="F58" s="181"/>
      <c r="G58" s="181">
        <f>'将来負担比率（分子）の構造'!J$50</f>
        <v>4376</v>
      </c>
      <c r="H58" s="181"/>
      <c r="I58" s="181"/>
      <c r="J58" s="181">
        <f>'将来負担比率（分子）の構造'!K$50</f>
        <v>1066</v>
      </c>
      <c r="K58" s="181"/>
      <c r="L58" s="181"/>
      <c r="M58" s="181">
        <f>'将来負担比率（分子）の構造'!L$50</f>
        <v>999</v>
      </c>
      <c r="N58" s="181"/>
      <c r="O58" s="181"/>
      <c r="P58" s="181">
        <f>'将来負担比率（分子）の構造'!M$50</f>
        <v>1189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1750</v>
      </c>
      <c r="C61" s="181"/>
      <c r="D61" s="181"/>
      <c r="E61" s="181">
        <f>'将来負担比率（分子）の構造'!J$46</f>
        <v>1695</v>
      </c>
      <c r="F61" s="181"/>
      <c r="G61" s="181"/>
      <c r="H61" s="181">
        <f>'将来負担比率（分子）の構造'!K$46</f>
        <v>1666</v>
      </c>
      <c r="I61" s="181"/>
      <c r="J61" s="181"/>
      <c r="K61" s="181">
        <f>'将来負担比率（分子）の構造'!L$46</f>
        <v>1628</v>
      </c>
      <c r="L61" s="181"/>
      <c r="M61" s="181"/>
      <c r="N61" s="181">
        <f>'将来負担比率（分子）の構造'!M$46</f>
        <v>1591</v>
      </c>
      <c r="O61" s="181"/>
      <c r="P61" s="181"/>
    </row>
    <row r="62" spans="1:16" x14ac:dyDescent="0.15">
      <c r="A62" s="181" t="s">
        <v>35</v>
      </c>
      <c r="B62" s="181">
        <f>'将来負担比率（分子）の構造'!I$45</f>
        <v>1709</v>
      </c>
      <c r="C62" s="181"/>
      <c r="D62" s="181"/>
      <c r="E62" s="181">
        <f>'将来負担比率（分子）の構造'!J$45</f>
        <v>1765</v>
      </c>
      <c r="F62" s="181"/>
      <c r="G62" s="181"/>
      <c r="H62" s="181">
        <f>'将来負担比率（分子）の構造'!K$45</f>
        <v>1724</v>
      </c>
      <c r="I62" s="181"/>
      <c r="J62" s="181"/>
      <c r="K62" s="181">
        <f>'将来負担比率（分子）の構造'!L$45</f>
        <v>1640</v>
      </c>
      <c r="L62" s="181"/>
      <c r="M62" s="181"/>
      <c r="N62" s="181">
        <f>'将来負担比率（分子）の構造'!M$45</f>
        <v>1721</v>
      </c>
      <c r="O62" s="181"/>
      <c r="P62" s="181"/>
    </row>
    <row r="63" spans="1:16" x14ac:dyDescent="0.15">
      <c r="A63" s="181" t="s">
        <v>34</v>
      </c>
      <c r="B63" s="181">
        <f>'将来負担比率（分子）の構造'!I$44</f>
        <v>478</v>
      </c>
      <c r="C63" s="181"/>
      <c r="D63" s="181"/>
      <c r="E63" s="181">
        <f>'将来負担比率（分子）の構造'!J$44</f>
        <v>492</v>
      </c>
      <c r="F63" s="181"/>
      <c r="G63" s="181"/>
      <c r="H63" s="181">
        <f>'将来負担比率（分子）の構造'!K$44</f>
        <v>405</v>
      </c>
      <c r="I63" s="181"/>
      <c r="J63" s="181"/>
      <c r="K63" s="181">
        <f>'将来負担比率（分子）の構造'!L$44</f>
        <v>330</v>
      </c>
      <c r="L63" s="181"/>
      <c r="M63" s="181"/>
      <c r="N63" s="181">
        <f>'将来負担比率（分子）の構造'!M$44</f>
        <v>275</v>
      </c>
      <c r="O63" s="181"/>
      <c r="P63" s="181"/>
    </row>
    <row r="64" spans="1:16" x14ac:dyDescent="0.15">
      <c r="A64" s="181" t="s">
        <v>33</v>
      </c>
      <c r="B64" s="181">
        <f>'将来負担比率（分子）の構造'!I$43</f>
        <v>7777</v>
      </c>
      <c r="C64" s="181"/>
      <c r="D64" s="181"/>
      <c r="E64" s="181">
        <f>'将来負担比率（分子）の構造'!J$43</f>
        <v>7462</v>
      </c>
      <c r="F64" s="181"/>
      <c r="G64" s="181"/>
      <c r="H64" s="181">
        <f>'将来負担比率（分子）の構造'!K$43</f>
        <v>7350</v>
      </c>
      <c r="I64" s="181"/>
      <c r="J64" s="181"/>
      <c r="K64" s="181">
        <f>'将来負担比率（分子）の構造'!L$43</f>
        <v>7123</v>
      </c>
      <c r="L64" s="181"/>
      <c r="M64" s="181"/>
      <c r="N64" s="181">
        <f>'将来負担比率（分子）の構造'!M$43</f>
        <v>7068</v>
      </c>
      <c r="O64" s="181"/>
      <c r="P64" s="181"/>
    </row>
    <row r="65" spans="1:16" x14ac:dyDescent="0.15">
      <c r="A65" s="181" t="s">
        <v>32</v>
      </c>
      <c r="B65" s="181">
        <f>'将来負担比率（分子）の構造'!I$42</f>
        <v>16</v>
      </c>
      <c r="C65" s="181"/>
      <c r="D65" s="181"/>
      <c r="E65" s="181">
        <f>'将来負担比率（分子）の構造'!J$42</f>
        <v>6</v>
      </c>
      <c r="F65" s="181"/>
      <c r="G65" s="181"/>
      <c r="H65" s="181">
        <f>'将来負担比率（分子）の構造'!K$42</f>
        <v>3</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12784</v>
      </c>
      <c r="C66" s="181"/>
      <c r="D66" s="181"/>
      <c r="E66" s="181">
        <f>'将来負担比率（分子）の構造'!J$41</f>
        <v>12503</v>
      </c>
      <c r="F66" s="181"/>
      <c r="G66" s="181"/>
      <c r="H66" s="181">
        <f>'将来負担比率（分子）の構造'!K$41</f>
        <v>12402</v>
      </c>
      <c r="I66" s="181"/>
      <c r="J66" s="181"/>
      <c r="K66" s="181">
        <f>'将来負担比率（分子）の構造'!L$41</f>
        <v>12129</v>
      </c>
      <c r="L66" s="181"/>
      <c r="M66" s="181"/>
      <c r="N66" s="181">
        <f>'将来負担比率（分子）の構造'!M$41</f>
        <v>12177</v>
      </c>
      <c r="O66" s="181"/>
      <c r="P66" s="181"/>
    </row>
    <row r="67" spans="1:16" x14ac:dyDescent="0.15">
      <c r="A67" s="181" t="s">
        <v>75</v>
      </c>
      <c r="B67" s="181" t="e">
        <f>NA()</f>
        <v>#N/A</v>
      </c>
      <c r="C67" s="181">
        <f>IF(ISNUMBER('将来負担比率（分子）の構造'!I$53), IF('将来負担比率（分子）の構造'!I$53 &lt; 0, 0, '将来負担比率（分子）の構造'!I$53), NA())</f>
        <v>6487</v>
      </c>
      <c r="D67" s="181" t="e">
        <f>NA()</f>
        <v>#N/A</v>
      </c>
      <c r="E67" s="181" t="e">
        <f>NA()</f>
        <v>#N/A</v>
      </c>
      <c r="F67" s="181">
        <f>IF(ISNUMBER('将来負担比率（分子）の構造'!J$53), IF('将来負担比率（分子）の構造'!J$53 &lt; 0, 0, '将来負担比率（分子）の構造'!J$53), NA())</f>
        <v>5952</v>
      </c>
      <c r="G67" s="181" t="e">
        <f>NA()</f>
        <v>#N/A</v>
      </c>
      <c r="H67" s="181" t="e">
        <f>NA()</f>
        <v>#N/A</v>
      </c>
      <c r="I67" s="181">
        <f>IF(ISNUMBER('将来負担比率（分子）の構造'!K$53), IF('将来負担比率（分子）の構造'!K$53 &lt; 0, 0, '将来負担比率（分子）の構造'!K$53), NA())</f>
        <v>9232</v>
      </c>
      <c r="J67" s="181" t="e">
        <f>NA()</f>
        <v>#N/A</v>
      </c>
      <c r="K67" s="181" t="e">
        <f>NA()</f>
        <v>#N/A</v>
      </c>
      <c r="L67" s="181">
        <f>IF(ISNUMBER('将来負担比率（分子）の構造'!L$53), IF('将来負担比率（分子）の構造'!L$53 &lt; 0, 0, '将来負担比率（分子）の構造'!L$53), NA())</f>
        <v>8555</v>
      </c>
      <c r="M67" s="181" t="e">
        <f>NA()</f>
        <v>#N/A</v>
      </c>
      <c r="N67" s="181" t="e">
        <f>NA()</f>
        <v>#N/A</v>
      </c>
      <c r="O67" s="181">
        <f>IF(ISNUMBER('将来負担比率（分子）の構造'!M$53), IF('将来負担比率（分子）の構造'!M$53 &lt; 0, 0, '将来負担比率（分子）の構造'!M$53), NA())</f>
        <v>8634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2582</v>
      </c>
      <c r="C72" s="185">
        <f>基金残高に係る経年分析!G55</f>
        <v>2582</v>
      </c>
      <c r="D72" s="185">
        <f>基金残高に係る経年分析!H55</f>
        <v>2582</v>
      </c>
    </row>
    <row r="73" spans="1:16" x14ac:dyDescent="0.15">
      <c r="A73" s="184" t="s">
        <v>78</v>
      </c>
      <c r="B73" s="185">
        <f>基金残高に係る経年分析!F56</f>
        <v>554</v>
      </c>
      <c r="C73" s="185">
        <f>基金残高に係る経年分析!G56</f>
        <v>374</v>
      </c>
      <c r="D73" s="185">
        <f>基金残高に係る経年分析!H56</f>
        <v>374</v>
      </c>
    </row>
    <row r="74" spans="1:16" x14ac:dyDescent="0.15">
      <c r="A74" s="184" t="s">
        <v>79</v>
      </c>
      <c r="B74" s="185">
        <f>基金残高に係る経年分析!F57</f>
        <v>984</v>
      </c>
      <c r="C74" s="185">
        <f>基金残高に係る経年分析!G57</f>
        <v>816</v>
      </c>
      <c r="D74" s="185">
        <f>基金残高に係る経年分析!H57</f>
        <v>921</v>
      </c>
    </row>
  </sheetData>
  <sheetProtection algorithmName="SHA-512" hashValue="W6L9uiTT74d2xw9vpJjwKQu8G1BcGhmKWZ8caG6CoKLUFo9AVqy6EYTP09to6NlQ5osxy3h1aSwZjlUZ/IwXog==" saltValue="I4PRcIpaFXndRvJZYzVtk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4029046</v>
      </c>
      <c r="S5" s="635"/>
      <c r="T5" s="635"/>
      <c r="U5" s="635"/>
      <c r="V5" s="635"/>
      <c r="W5" s="635"/>
      <c r="X5" s="635"/>
      <c r="Y5" s="636"/>
      <c r="Z5" s="637">
        <v>24.1</v>
      </c>
      <c r="AA5" s="637"/>
      <c r="AB5" s="637"/>
      <c r="AC5" s="637"/>
      <c r="AD5" s="638">
        <v>4029023</v>
      </c>
      <c r="AE5" s="638"/>
      <c r="AF5" s="638"/>
      <c r="AG5" s="638"/>
      <c r="AH5" s="638"/>
      <c r="AI5" s="638"/>
      <c r="AJ5" s="638"/>
      <c r="AK5" s="638"/>
      <c r="AL5" s="639">
        <v>50.2</v>
      </c>
      <c r="AM5" s="640"/>
      <c r="AN5" s="640"/>
      <c r="AO5" s="641"/>
      <c r="AP5" s="631" t="s">
        <v>231</v>
      </c>
      <c r="AQ5" s="632"/>
      <c r="AR5" s="632"/>
      <c r="AS5" s="632"/>
      <c r="AT5" s="632"/>
      <c r="AU5" s="632"/>
      <c r="AV5" s="632"/>
      <c r="AW5" s="632"/>
      <c r="AX5" s="632"/>
      <c r="AY5" s="632"/>
      <c r="AZ5" s="632"/>
      <c r="BA5" s="632"/>
      <c r="BB5" s="632"/>
      <c r="BC5" s="632"/>
      <c r="BD5" s="632"/>
      <c r="BE5" s="632"/>
      <c r="BF5" s="633"/>
      <c r="BG5" s="645">
        <v>4022128</v>
      </c>
      <c r="BH5" s="646"/>
      <c r="BI5" s="646"/>
      <c r="BJ5" s="646"/>
      <c r="BK5" s="646"/>
      <c r="BL5" s="646"/>
      <c r="BM5" s="646"/>
      <c r="BN5" s="647"/>
      <c r="BO5" s="648">
        <v>99.8</v>
      </c>
      <c r="BP5" s="648"/>
      <c r="BQ5" s="648"/>
      <c r="BR5" s="648"/>
      <c r="BS5" s="649">
        <v>218234</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128041</v>
      </c>
      <c r="S6" s="646"/>
      <c r="T6" s="646"/>
      <c r="U6" s="646"/>
      <c r="V6" s="646"/>
      <c r="W6" s="646"/>
      <c r="X6" s="646"/>
      <c r="Y6" s="647"/>
      <c r="Z6" s="648">
        <v>0.8</v>
      </c>
      <c r="AA6" s="648"/>
      <c r="AB6" s="648"/>
      <c r="AC6" s="648"/>
      <c r="AD6" s="649">
        <v>128041</v>
      </c>
      <c r="AE6" s="649"/>
      <c r="AF6" s="649"/>
      <c r="AG6" s="649"/>
      <c r="AH6" s="649"/>
      <c r="AI6" s="649"/>
      <c r="AJ6" s="649"/>
      <c r="AK6" s="649"/>
      <c r="AL6" s="650">
        <v>1.6</v>
      </c>
      <c r="AM6" s="651"/>
      <c r="AN6" s="651"/>
      <c r="AO6" s="652"/>
      <c r="AP6" s="642" t="s">
        <v>236</v>
      </c>
      <c r="AQ6" s="643"/>
      <c r="AR6" s="643"/>
      <c r="AS6" s="643"/>
      <c r="AT6" s="643"/>
      <c r="AU6" s="643"/>
      <c r="AV6" s="643"/>
      <c r="AW6" s="643"/>
      <c r="AX6" s="643"/>
      <c r="AY6" s="643"/>
      <c r="AZ6" s="643"/>
      <c r="BA6" s="643"/>
      <c r="BB6" s="643"/>
      <c r="BC6" s="643"/>
      <c r="BD6" s="643"/>
      <c r="BE6" s="643"/>
      <c r="BF6" s="644"/>
      <c r="BG6" s="645">
        <v>4022128</v>
      </c>
      <c r="BH6" s="646"/>
      <c r="BI6" s="646"/>
      <c r="BJ6" s="646"/>
      <c r="BK6" s="646"/>
      <c r="BL6" s="646"/>
      <c r="BM6" s="646"/>
      <c r="BN6" s="647"/>
      <c r="BO6" s="648">
        <v>99.8</v>
      </c>
      <c r="BP6" s="648"/>
      <c r="BQ6" s="648"/>
      <c r="BR6" s="648"/>
      <c r="BS6" s="649">
        <v>218234</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170596</v>
      </c>
      <c r="CS6" s="646"/>
      <c r="CT6" s="646"/>
      <c r="CU6" s="646"/>
      <c r="CV6" s="646"/>
      <c r="CW6" s="646"/>
      <c r="CX6" s="646"/>
      <c r="CY6" s="647"/>
      <c r="CZ6" s="639">
        <v>1</v>
      </c>
      <c r="DA6" s="640"/>
      <c r="DB6" s="640"/>
      <c r="DC6" s="659"/>
      <c r="DD6" s="654" t="s">
        <v>182</v>
      </c>
      <c r="DE6" s="646"/>
      <c r="DF6" s="646"/>
      <c r="DG6" s="646"/>
      <c r="DH6" s="646"/>
      <c r="DI6" s="646"/>
      <c r="DJ6" s="646"/>
      <c r="DK6" s="646"/>
      <c r="DL6" s="646"/>
      <c r="DM6" s="646"/>
      <c r="DN6" s="646"/>
      <c r="DO6" s="646"/>
      <c r="DP6" s="647"/>
      <c r="DQ6" s="654">
        <v>170533</v>
      </c>
      <c r="DR6" s="646"/>
      <c r="DS6" s="646"/>
      <c r="DT6" s="646"/>
      <c r="DU6" s="646"/>
      <c r="DV6" s="646"/>
      <c r="DW6" s="646"/>
      <c r="DX6" s="646"/>
      <c r="DY6" s="646"/>
      <c r="DZ6" s="646"/>
      <c r="EA6" s="646"/>
      <c r="EB6" s="646"/>
      <c r="EC6" s="655"/>
    </row>
    <row r="7" spans="2:143" ht="11.25" customHeight="1" x14ac:dyDescent="0.15">
      <c r="B7" s="642" t="s">
        <v>238</v>
      </c>
      <c r="C7" s="643"/>
      <c r="D7" s="643"/>
      <c r="E7" s="643"/>
      <c r="F7" s="643"/>
      <c r="G7" s="643"/>
      <c r="H7" s="643"/>
      <c r="I7" s="643"/>
      <c r="J7" s="643"/>
      <c r="K7" s="643"/>
      <c r="L7" s="643"/>
      <c r="M7" s="643"/>
      <c r="N7" s="643"/>
      <c r="O7" s="643"/>
      <c r="P7" s="643"/>
      <c r="Q7" s="644"/>
      <c r="R7" s="645">
        <v>4811</v>
      </c>
      <c r="S7" s="646"/>
      <c r="T7" s="646"/>
      <c r="U7" s="646"/>
      <c r="V7" s="646"/>
      <c r="W7" s="646"/>
      <c r="X7" s="646"/>
      <c r="Y7" s="647"/>
      <c r="Z7" s="648">
        <v>0</v>
      </c>
      <c r="AA7" s="648"/>
      <c r="AB7" s="648"/>
      <c r="AC7" s="648"/>
      <c r="AD7" s="649">
        <v>4811</v>
      </c>
      <c r="AE7" s="649"/>
      <c r="AF7" s="649"/>
      <c r="AG7" s="649"/>
      <c r="AH7" s="649"/>
      <c r="AI7" s="649"/>
      <c r="AJ7" s="649"/>
      <c r="AK7" s="649"/>
      <c r="AL7" s="650">
        <v>0.1</v>
      </c>
      <c r="AM7" s="651"/>
      <c r="AN7" s="651"/>
      <c r="AO7" s="652"/>
      <c r="AP7" s="642" t="s">
        <v>239</v>
      </c>
      <c r="AQ7" s="643"/>
      <c r="AR7" s="643"/>
      <c r="AS7" s="643"/>
      <c r="AT7" s="643"/>
      <c r="AU7" s="643"/>
      <c r="AV7" s="643"/>
      <c r="AW7" s="643"/>
      <c r="AX7" s="643"/>
      <c r="AY7" s="643"/>
      <c r="AZ7" s="643"/>
      <c r="BA7" s="643"/>
      <c r="BB7" s="643"/>
      <c r="BC7" s="643"/>
      <c r="BD7" s="643"/>
      <c r="BE7" s="643"/>
      <c r="BF7" s="644"/>
      <c r="BG7" s="645">
        <v>1890524</v>
      </c>
      <c r="BH7" s="646"/>
      <c r="BI7" s="646"/>
      <c r="BJ7" s="646"/>
      <c r="BK7" s="646"/>
      <c r="BL7" s="646"/>
      <c r="BM7" s="646"/>
      <c r="BN7" s="647"/>
      <c r="BO7" s="648">
        <v>46.9</v>
      </c>
      <c r="BP7" s="648"/>
      <c r="BQ7" s="648"/>
      <c r="BR7" s="648"/>
      <c r="BS7" s="649">
        <v>102931</v>
      </c>
      <c r="BT7" s="649"/>
      <c r="BU7" s="649"/>
      <c r="BV7" s="649"/>
      <c r="BW7" s="649"/>
      <c r="BX7" s="649"/>
      <c r="BY7" s="649"/>
      <c r="BZ7" s="649"/>
      <c r="CA7" s="649"/>
      <c r="CB7" s="653"/>
      <c r="CD7" s="660" t="s">
        <v>240</v>
      </c>
      <c r="CE7" s="661"/>
      <c r="CF7" s="661"/>
      <c r="CG7" s="661"/>
      <c r="CH7" s="661"/>
      <c r="CI7" s="661"/>
      <c r="CJ7" s="661"/>
      <c r="CK7" s="661"/>
      <c r="CL7" s="661"/>
      <c r="CM7" s="661"/>
      <c r="CN7" s="661"/>
      <c r="CO7" s="661"/>
      <c r="CP7" s="661"/>
      <c r="CQ7" s="662"/>
      <c r="CR7" s="645">
        <v>2127211</v>
      </c>
      <c r="CS7" s="646"/>
      <c r="CT7" s="646"/>
      <c r="CU7" s="646"/>
      <c r="CV7" s="646"/>
      <c r="CW7" s="646"/>
      <c r="CX7" s="646"/>
      <c r="CY7" s="647"/>
      <c r="CZ7" s="648">
        <v>13</v>
      </c>
      <c r="DA7" s="648"/>
      <c r="DB7" s="648"/>
      <c r="DC7" s="648"/>
      <c r="DD7" s="654">
        <v>243151</v>
      </c>
      <c r="DE7" s="646"/>
      <c r="DF7" s="646"/>
      <c r="DG7" s="646"/>
      <c r="DH7" s="646"/>
      <c r="DI7" s="646"/>
      <c r="DJ7" s="646"/>
      <c r="DK7" s="646"/>
      <c r="DL7" s="646"/>
      <c r="DM7" s="646"/>
      <c r="DN7" s="646"/>
      <c r="DO7" s="646"/>
      <c r="DP7" s="647"/>
      <c r="DQ7" s="654">
        <v>1348211</v>
      </c>
      <c r="DR7" s="646"/>
      <c r="DS7" s="646"/>
      <c r="DT7" s="646"/>
      <c r="DU7" s="646"/>
      <c r="DV7" s="646"/>
      <c r="DW7" s="646"/>
      <c r="DX7" s="646"/>
      <c r="DY7" s="646"/>
      <c r="DZ7" s="646"/>
      <c r="EA7" s="646"/>
      <c r="EB7" s="646"/>
      <c r="EC7" s="655"/>
    </row>
    <row r="8" spans="2:143" ht="11.25" customHeight="1" x14ac:dyDescent="0.15">
      <c r="B8" s="642" t="s">
        <v>241</v>
      </c>
      <c r="C8" s="643"/>
      <c r="D8" s="643"/>
      <c r="E8" s="643"/>
      <c r="F8" s="643"/>
      <c r="G8" s="643"/>
      <c r="H8" s="643"/>
      <c r="I8" s="643"/>
      <c r="J8" s="643"/>
      <c r="K8" s="643"/>
      <c r="L8" s="643"/>
      <c r="M8" s="643"/>
      <c r="N8" s="643"/>
      <c r="O8" s="643"/>
      <c r="P8" s="643"/>
      <c r="Q8" s="644"/>
      <c r="R8" s="645">
        <v>17024</v>
      </c>
      <c r="S8" s="646"/>
      <c r="T8" s="646"/>
      <c r="U8" s="646"/>
      <c r="V8" s="646"/>
      <c r="W8" s="646"/>
      <c r="X8" s="646"/>
      <c r="Y8" s="647"/>
      <c r="Z8" s="648">
        <v>0.1</v>
      </c>
      <c r="AA8" s="648"/>
      <c r="AB8" s="648"/>
      <c r="AC8" s="648"/>
      <c r="AD8" s="649">
        <v>17024</v>
      </c>
      <c r="AE8" s="649"/>
      <c r="AF8" s="649"/>
      <c r="AG8" s="649"/>
      <c r="AH8" s="649"/>
      <c r="AI8" s="649"/>
      <c r="AJ8" s="649"/>
      <c r="AK8" s="649"/>
      <c r="AL8" s="650">
        <v>0.2</v>
      </c>
      <c r="AM8" s="651"/>
      <c r="AN8" s="651"/>
      <c r="AO8" s="652"/>
      <c r="AP8" s="642" t="s">
        <v>242</v>
      </c>
      <c r="AQ8" s="643"/>
      <c r="AR8" s="643"/>
      <c r="AS8" s="643"/>
      <c r="AT8" s="643"/>
      <c r="AU8" s="643"/>
      <c r="AV8" s="643"/>
      <c r="AW8" s="643"/>
      <c r="AX8" s="643"/>
      <c r="AY8" s="643"/>
      <c r="AZ8" s="643"/>
      <c r="BA8" s="643"/>
      <c r="BB8" s="643"/>
      <c r="BC8" s="643"/>
      <c r="BD8" s="643"/>
      <c r="BE8" s="643"/>
      <c r="BF8" s="644"/>
      <c r="BG8" s="645">
        <v>61600</v>
      </c>
      <c r="BH8" s="646"/>
      <c r="BI8" s="646"/>
      <c r="BJ8" s="646"/>
      <c r="BK8" s="646"/>
      <c r="BL8" s="646"/>
      <c r="BM8" s="646"/>
      <c r="BN8" s="647"/>
      <c r="BO8" s="648">
        <v>1.5</v>
      </c>
      <c r="BP8" s="648"/>
      <c r="BQ8" s="648"/>
      <c r="BR8" s="648"/>
      <c r="BS8" s="654" t="s">
        <v>182</v>
      </c>
      <c r="BT8" s="646"/>
      <c r="BU8" s="646"/>
      <c r="BV8" s="646"/>
      <c r="BW8" s="646"/>
      <c r="BX8" s="646"/>
      <c r="BY8" s="646"/>
      <c r="BZ8" s="646"/>
      <c r="CA8" s="646"/>
      <c r="CB8" s="655"/>
      <c r="CD8" s="660" t="s">
        <v>243</v>
      </c>
      <c r="CE8" s="661"/>
      <c r="CF8" s="661"/>
      <c r="CG8" s="661"/>
      <c r="CH8" s="661"/>
      <c r="CI8" s="661"/>
      <c r="CJ8" s="661"/>
      <c r="CK8" s="661"/>
      <c r="CL8" s="661"/>
      <c r="CM8" s="661"/>
      <c r="CN8" s="661"/>
      <c r="CO8" s="661"/>
      <c r="CP8" s="661"/>
      <c r="CQ8" s="662"/>
      <c r="CR8" s="645">
        <v>5671122</v>
      </c>
      <c r="CS8" s="646"/>
      <c r="CT8" s="646"/>
      <c r="CU8" s="646"/>
      <c r="CV8" s="646"/>
      <c r="CW8" s="646"/>
      <c r="CX8" s="646"/>
      <c r="CY8" s="647"/>
      <c r="CZ8" s="648">
        <v>34.700000000000003</v>
      </c>
      <c r="DA8" s="648"/>
      <c r="DB8" s="648"/>
      <c r="DC8" s="648"/>
      <c r="DD8" s="654">
        <v>890</v>
      </c>
      <c r="DE8" s="646"/>
      <c r="DF8" s="646"/>
      <c r="DG8" s="646"/>
      <c r="DH8" s="646"/>
      <c r="DI8" s="646"/>
      <c r="DJ8" s="646"/>
      <c r="DK8" s="646"/>
      <c r="DL8" s="646"/>
      <c r="DM8" s="646"/>
      <c r="DN8" s="646"/>
      <c r="DO8" s="646"/>
      <c r="DP8" s="647"/>
      <c r="DQ8" s="654">
        <v>2777887</v>
      </c>
      <c r="DR8" s="646"/>
      <c r="DS8" s="646"/>
      <c r="DT8" s="646"/>
      <c r="DU8" s="646"/>
      <c r="DV8" s="646"/>
      <c r="DW8" s="646"/>
      <c r="DX8" s="646"/>
      <c r="DY8" s="646"/>
      <c r="DZ8" s="646"/>
      <c r="EA8" s="646"/>
      <c r="EB8" s="646"/>
      <c r="EC8" s="655"/>
    </row>
    <row r="9" spans="2:143" ht="11.25" customHeight="1" x14ac:dyDescent="0.15">
      <c r="B9" s="642" t="s">
        <v>244</v>
      </c>
      <c r="C9" s="643"/>
      <c r="D9" s="643"/>
      <c r="E9" s="643"/>
      <c r="F9" s="643"/>
      <c r="G9" s="643"/>
      <c r="H9" s="643"/>
      <c r="I9" s="643"/>
      <c r="J9" s="643"/>
      <c r="K9" s="643"/>
      <c r="L9" s="643"/>
      <c r="M9" s="643"/>
      <c r="N9" s="643"/>
      <c r="O9" s="643"/>
      <c r="P9" s="643"/>
      <c r="Q9" s="644"/>
      <c r="R9" s="645">
        <v>11915</v>
      </c>
      <c r="S9" s="646"/>
      <c r="T9" s="646"/>
      <c r="U9" s="646"/>
      <c r="V9" s="646"/>
      <c r="W9" s="646"/>
      <c r="X9" s="646"/>
      <c r="Y9" s="647"/>
      <c r="Z9" s="648">
        <v>0.1</v>
      </c>
      <c r="AA9" s="648"/>
      <c r="AB9" s="648"/>
      <c r="AC9" s="648"/>
      <c r="AD9" s="649">
        <v>11915</v>
      </c>
      <c r="AE9" s="649"/>
      <c r="AF9" s="649"/>
      <c r="AG9" s="649"/>
      <c r="AH9" s="649"/>
      <c r="AI9" s="649"/>
      <c r="AJ9" s="649"/>
      <c r="AK9" s="649"/>
      <c r="AL9" s="650">
        <v>0.1</v>
      </c>
      <c r="AM9" s="651"/>
      <c r="AN9" s="651"/>
      <c r="AO9" s="652"/>
      <c r="AP9" s="642" t="s">
        <v>245</v>
      </c>
      <c r="AQ9" s="643"/>
      <c r="AR9" s="643"/>
      <c r="AS9" s="643"/>
      <c r="AT9" s="643"/>
      <c r="AU9" s="643"/>
      <c r="AV9" s="643"/>
      <c r="AW9" s="643"/>
      <c r="AX9" s="643"/>
      <c r="AY9" s="643"/>
      <c r="AZ9" s="643"/>
      <c r="BA9" s="643"/>
      <c r="BB9" s="643"/>
      <c r="BC9" s="643"/>
      <c r="BD9" s="643"/>
      <c r="BE9" s="643"/>
      <c r="BF9" s="644"/>
      <c r="BG9" s="645">
        <v>1413616</v>
      </c>
      <c r="BH9" s="646"/>
      <c r="BI9" s="646"/>
      <c r="BJ9" s="646"/>
      <c r="BK9" s="646"/>
      <c r="BL9" s="646"/>
      <c r="BM9" s="646"/>
      <c r="BN9" s="647"/>
      <c r="BO9" s="648">
        <v>35.1</v>
      </c>
      <c r="BP9" s="648"/>
      <c r="BQ9" s="648"/>
      <c r="BR9" s="648"/>
      <c r="BS9" s="654" t="s">
        <v>182</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1037353</v>
      </c>
      <c r="CS9" s="646"/>
      <c r="CT9" s="646"/>
      <c r="CU9" s="646"/>
      <c r="CV9" s="646"/>
      <c r="CW9" s="646"/>
      <c r="CX9" s="646"/>
      <c r="CY9" s="647"/>
      <c r="CZ9" s="648">
        <v>6.3</v>
      </c>
      <c r="DA9" s="648"/>
      <c r="DB9" s="648"/>
      <c r="DC9" s="648"/>
      <c r="DD9" s="654">
        <v>37592</v>
      </c>
      <c r="DE9" s="646"/>
      <c r="DF9" s="646"/>
      <c r="DG9" s="646"/>
      <c r="DH9" s="646"/>
      <c r="DI9" s="646"/>
      <c r="DJ9" s="646"/>
      <c r="DK9" s="646"/>
      <c r="DL9" s="646"/>
      <c r="DM9" s="646"/>
      <c r="DN9" s="646"/>
      <c r="DO9" s="646"/>
      <c r="DP9" s="647"/>
      <c r="DQ9" s="654">
        <v>831283</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248</v>
      </c>
      <c r="S10" s="646"/>
      <c r="T10" s="646"/>
      <c r="U10" s="646"/>
      <c r="V10" s="646"/>
      <c r="W10" s="646"/>
      <c r="X10" s="646"/>
      <c r="Y10" s="647"/>
      <c r="Z10" s="648" t="s">
        <v>182</v>
      </c>
      <c r="AA10" s="648"/>
      <c r="AB10" s="648"/>
      <c r="AC10" s="648"/>
      <c r="AD10" s="649" t="s">
        <v>248</v>
      </c>
      <c r="AE10" s="649"/>
      <c r="AF10" s="649"/>
      <c r="AG10" s="649"/>
      <c r="AH10" s="649"/>
      <c r="AI10" s="649"/>
      <c r="AJ10" s="649"/>
      <c r="AK10" s="649"/>
      <c r="AL10" s="650" t="s">
        <v>248</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132033</v>
      </c>
      <c r="BH10" s="646"/>
      <c r="BI10" s="646"/>
      <c r="BJ10" s="646"/>
      <c r="BK10" s="646"/>
      <c r="BL10" s="646"/>
      <c r="BM10" s="646"/>
      <c r="BN10" s="647"/>
      <c r="BO10" s="648">
        <v>3.3</v>
      </c>
      <c r="BP10" s="648"/>
      <c r="BQ10" s="648"/>
      <c r="BR10" s="648"/>
      <c r="BS10" s="654">
        <v>22007</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4510</v>
      </c>
      <c r="CS10" s="646"/>
      <c r="CT10" s="646"/>
      <c r="CU10" s="646"/>
      <c r="CV10" s="646"/>
      <c r="CW10" s="646"/>
      <c r="CX10" s="646"/>
      <c r="CY10" s="647"/>
      <c r="CZ10" s="648">
        <v>0</v>
      </c>
      <c r="DA10" s="648"/>
      <c r="DB10" s="648"/>
      <c r="DC10" s="648"/>
      <c r="DD10" s="654" t="s">
        <v>248</v>
      </c>
      <c r="DE10" s="646"/>
      <c r="DF10" s="646"/>
      <c r="DG10" s="646"/>
      <c r="DH10" s="646"/>
      <c r="DI10" s="646"/>
      <c r="DJ10" s="646"/>
      <c r="DK10" s="646"/>
      <c r="DL10" s="646"/>
      <c r="DM10" s="646"/>
      <c r="DN10" s="646"/>
      <c r="DO10" s="646"/>
      <c r="DP10" s="647"/>
      <c r="DQ10" s="654">
        <v>1940</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606340</v>
      </c>
      <c r="S11" s="646"/>
      <c r="T11" s="646"/>
      <c r="U11" s="646"/>
      <c r="V11" s="646"/>
      <c r="W11" s="646"/>
      <c r="X11" s="646"/>
      <c r="Y11" s="647"/>
      <c r="Z11" s="650">
        <v>3.6</v>
      </c>
      <c r="AA11" s="651"/>
      <c r="AB11" s="651"/>
      <c r="AC11" s="663"/>
      <c r="AD11" s="654">
        <v>606340</v>
      </c>
      <c r="AE11" s="646"/>
      <c r="AF11" s="646"/>
      <c r="AG11" s="646"/>
      <c r="AH11" s="646"/>
      <c r="AI11" s="646"/>
      <c r="AJ11" s="646"/>
      <c r="AK11" s="647"/>
      <c r="AL11" s="650">
        <v>7.6</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283275</v>
      </c>
      <c r="BH11" s="646"/>
      <c r="BI11" s="646"/>
      <c r="BJ11" s="646"/>
      <c r="BK11" s="646"/>
      <c r="BL11" s="646"/>
      <c r="BM11" s="646"/>
      <c r="BN11" s="647"/>
      <c r="BO11" s="648">
        <v>7</v>
      </c>
      <c r="BP11" s="648"/>
      <c r="BQ11" s="648"/>
      <c r="BR11" s="648"/>
      <c r="BS11" s="654">
        <v>80924</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199621</v>
      </c>
      <c r="CS11" s="646"/>
      <c r="CT11" s="646"/>
      <c r="CU11" s="646"/>
      <c r="CV11" s="646"/>
      <c r="CW11" s="646"/>
      <c r="CX11" s="646"/>
      <c r="CY11" s="647"/>
      <c r="CZ11" s="648">
        <v>1.2</v>
      </c>
      <c r="DA11" s="648"/>
      <c r="DB11" s="648"/>
      <c r="DC11" s="648"/>
      <c r="DD11" s="654">
        <v>31473</v>
      </c>
      <c r="DE11" s="646"/>
      <c r="DF11" s="646"/>
      <c r="DG11" s="646"/>
      <c r="DH11" s="646"/>
      <c r="DI11" s="646"/>
      <c r="DJ11" s="646"/>
      <c r="DK11" s="646"/>
      <c r="DL11" s="646"/>
      <c r="DM11" s="646"/>
      <c r="DN11" s="646"/>
      <c r="DO11" s="646"/>
      <c r="DP11" s="647"/>
      <c r="DQ11" s="654">
        <v>86434</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t="s">
        <v>182</v>
      </c>
      <c r="S12" s="646"/>
      <c r="T12" s="646"/>
      <c r="U12" s="646"/>
      <c r="V12" s="646"/>
      <c r="W12" s="646"/>
      <c r="X12" s="646"/>
      <c r="Y12" s="647"/>
      <c r="Z12" s="648" t="s">
        <v>248</v>
      </c>
      <c r="AA12" s="648"/>
      <c r="AB12" s="648"/>
      <c r="AC12" s="648"/>
      <c r="AD12" s="649" t="s">
        <v>182</v>
      </c>
      <c r="AE12" s="649"/>
      <c r="AF12" s="649"/>
      <c r="AG12" s="649"/>
      <c r="AH12" s="649"/>
      <c r="AI12" s="649"/>
      <c r="AJ12" s="649"/>
      <c r="AK12" s="649"/>
      <c r="AL12" s="650" t="s">
        <v>182</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1782307</v>
      </c>
      <c r="BH12" s="646"/>
      <c r="BI12" s="646"/>
      <c r="BJ12" s="646"/>
      <c r="BK12" s="646"/>
      <c r="BL12" s="646"/>
      <c r="BM12" s="646"/>
      <c r="BN12" s="647"/>
      <c r="BO12" s="648">
        <v>44.2</v>
      </c>
      <c r="BP12" s="648"/>
      <c r="BQ12" s="648"/>
      <c r="BR12" s="648"/>
      <c r="BS12" s="654">
        <v>115303</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1385134</v>
      </c>
      <c r="CS12" s="646"/>
      <c r="CT12" s="646"/>
      <c r="CU12" s="646"/>
      <c r="CV12" s="646"/>
      <c r="CW12" s="646"/>
      <c r="CX12" s="646"/>
      <c r="CY12" s="647"/>
      <c r="CZ12" s="648">
        <v>8.5</v>
      </c>
      <c r="DA12" s="648"/>
      <c r="DB12" s="648"/>
      <c r="DC12" s="648"/>
      <c r="DD12" s="654">
        <v>11425</v>
      </c>
      <c r="DE12" s="646"/>
      <c r="DF12" s="646"/>
      <c r="DG12" s="646"/>
      <c r="DH12" s="646"/>
      <c r="DI12" s="646"/>
      <c r="DJ12" s="646"/>
      <c r="DK12" s="646"/>
      <c r="DL12" s="646"/>
      <c r="DM12" s="646"/>
      <c r="DN12" s="646"/>
      <c r="DO12" s="646"/>
      <c r="DP12" s="647"/>
      <c r="DQ12" s="654">
        <v>109771</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182</v>
      </c>
      <c r="S13" s="646"/>
      <c r="T13" s="646"/>
      <c r="U13" s="646"/>
      <c r="V13" s="646"/>
      <c r="W13" s="646"/>
      <c r="X13" s="646"/>
      <c r="Y13" s="647"/>
      <c r="Z13" s="648" t="s">
        <v>248</v>
      </c>
      <c r="AA13" s="648"/>
      <c r="AB13" s="648"/>
      <c r="AC13" s="648"/>
      <c r="AD13" s="649" t="s">
        <v>248</v>
      </c>
      <c r="AE13" s="649"/>
      <c r="AF13" s="649"/>
      <c r="AG13" s="649"/>
      <c r="AH13" s="649"/>
      <c r="AI13" s="649"/>
      <c r="AJ13" s="649"/>
      <c r="AK13" s="649"/>
      <c r="AL13" s="650" t="s">
        <v>248</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1733333</v>
      </c>
      <c r="BH13" s="646"/>
      <c r="BI13" s="646"/>
      <c r="BJ13" s="646"/>
      <c r="BK13" s="646"/>
      <c r="BL13" s="646"/>
      <c r="BM13" s="646"/>
      <c r="BN13" s="647"/>
      <c r="BO13" s="648">
        <v>43</v>
      </c>
      <c r="BP13" s="648"/>
      <c r="BQ13" s="648"/>
      <c r="BR13" s="648"/>
      <c r="BS13" s="654">
        <v>115303</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1283312</v>
      </c>
      <c r="CS13" s="646"/>
      <c r="CT13" s="646"/>
      <c r="CU13" s="646"/>
      <c r="CV13" s="646"/>
      <c r="CW13" s="646"/>
      <c r="CX13" s="646"/>
      <c r="CY13" s="647"/>
      <c r="CZ13" s="648">
        <v>7.8</v>
      </c>
      <c r="DA13" s="648"/>
      <c r="DB13" s="648"/>
      <c r="DC13" s="648"/>
      <c r="DD13" s="654">
        <v>355717</v>
      </c>
      <c r="DE13" s="646"/>
      <c r="DF13" s="646"/>
      <c r="DG13" s="646"/>
      <c r="DH13" s="646"/>
      <c r="DI13" s="646"/>
      <c r="DJ13" s="646"/>
      <c r="DK13" s="646"/>
      <c r="DL13" s="646"/>
      <c r="DM13" s="646"/>
      <c r="DN13" s="646"/>
      <c r="DO13" s="646"/>
      <c r="DP13" s="647"/>
      <c r="DQ13" s="654">
        <v>1031027</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14339</v>
      </c>
      <c r="S14" s="646"/>
      <c r="T14" s="646"/>
      <c r="U14" s="646"/>
      <c r="V14" s="646"/>
      <c r="W14" s="646"/>
      <c r="X14" s="646"/>
      <c r="Y14" s="647"/>
      <c r="Z14" s="648">
        <v>0.1</v>
      </c>
      <c r="AA14" s="648"/>
      <c r="AB14" s="648"/>
      <c r="AC14" s="648"/>
      <c r="AD14" s="649">
        <v>14339</v>
      </c>
      <c r="AE14" s="649"/>
      <c r="AF14" s="649"/>
      <c r="AG14" s="649"/>
      <c r="AH14" s="649"/>
      <c r="AI14" s="649"/>
      <c r="AJ14" s="649"/>
      <c r="AK14" s="649"/>
      <c r="AL14" s="650">
        <v>0.2</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109546</v>
      </c>
      <c r="BH14" s="646"/>
      <c r="BI14" s="646"/>
      <c r="BJ14" s="646"/>
      <c r="BK14" s="646"/>
      <c r="BL14" s="646"/>
      <c r="BM14" s="646"/>
      <c r="BN14" s="647"/>
      <c r="BO14" s="648">
        <v>2.7</v>
      </c>
      <c r="BP14" s="648"/>
      <c r="BQ14" s="648"/>
      <c r="BR14" s="648"/>
      <c r="BS14" s="654" t="s">
        <v>175</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514991</v>
      </c>
      <c r="CS14" s="646"/>
      <c r="CT14" s="646"/>
      <c r="CU14" s="646"/>
      <c r="CV14" s="646"/>
      <c r="CW14" s="646"/>
      <c r="CX14" s="646"/>
      <c r="CY14" s="647"/>
      <c r="CZ14" s="648">
        <v>3.1</v>
      </c>
      <c r="DA14" s="648"/>
      <c r="DB14" s="648"/>
      <c r="DC14" s="648"/>
      <c r="DD14" s="654" t="s">
        <v>248</v>
      </c>
      <c r="DE14" s="646"/>
      <c r="DF14" s="646"/>
      <c r="DG14" s="646"/>
      <c r="DH14" s="646"/>
      <c r="DI14" s="646"/>
      <c r="DJ14" s="646"/>
      <c r="DK14" s="646"/>
      <c r="DL14" s="646"/>
      <c r="DM14" s="646"/>
      <c r="DN14" s="646"/>
      <c r="DO14" s="646"/>
      <c r="DP14" s="647"/>
      <c r="DQ14" s="654">
        <v>499909</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248</v>
      </c>
      <c r="S15" s="646"/>
      <c r="T15" s="646"/>
      <c r="U15" s="646"/>
      <c r="V15" s="646"/>
      <c r="W15" s="646"/>
      <c r="X15" s="646"/>
      <c r="Y15" s="647"/>
      <c r="Z15" s="648" t="s">
        <v>175</v>
      </c>
      <c r="AA15" s="648"/>
      <c r="AB15" s="648"/>
      <c r="AC15" s="648"/>
      <c r="AD15" s="649" t="s">
        <v>182</v>
      </c>
      <c r="AE15" s="649"/>
      <c r="AF15" s="649"/>
      <c r="AG15" s="649"/>
      <c r="AH15" s="649"/>
      <c r="AI15" s="649"/>
      <c r="AJ15" s="649"/>
      <c r="AK15" s="649"/>
      <c r="AL15" s="650" t="s">
        <v>175</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239751</v>
      </c>
      <c r="BH15" s="646"/>
      <c r="BI15" s="646"/>
      <c r="BJ15" s="646"/>
      <c r="BK15" s="646"/>
      <c r="BL15" s="646"/>
      <c r="BM15" s="646"/>
      <c r="BN15" s="647"/>
      <c r="BO15" s="648">
        <v>6</v>
      </c>
      <c r="BP15" s="648"/>
      <c r="BQ15" s="648"/>
      <c r="BR15" s="648"/>
      <c r="BS15" s="654" t="s">
        <v>248</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2610869</v>
      </c>
      <c r="CS15" s="646"/>
      <c r="CT15" s="646"/>
      <c r="CU15" s="646"/>
      <c r="CV15" s="646"/>
      <c r="CW15" s="646"/>
      <c r="CX15" s="646"/>
      <c r="CY15" s="647"/>
      <c r="CZ15" s="648">
        <v>16</v>
      </c>
      <c r="DA15" s="648"/>
      <c r="DB15" s="648"/>
      <c r="DC15" s="648"/>
      <c r="DD15" s="654">
        <v>1547849</v>
      </c>
      <c r="DE15" s="646"/>
      <c r="DF15" s="646"/>
      <c r="DG15" s="646"/>
      <c r="DH15" s="646"/>
      <c r="DI15" s="646"/>
      <c r="DJ15" s="646"/>
      <c r="DK15" s="646"/>
      <c r="DL15" s="646"/>
      <c r="DM15" s="646"/>
      <c r="DN15" s="646"/>
      <c r="DO15" s="646"/>
      <c r="DP15" s="647"/>
      <c r="DQ15" s="654">
        <v>1005215</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3235</v>
      </c>
      <c r="S16" s="646"/>
      <c r="T16" s="646"/>
      <c r="U16" s="646"/>
      <c r="V16" s="646"/>
      <c r="W16" s="646"/>
      <c r="X16" s="646"/>
      <c r="Y16" s="647"/>
      <c r="Z16" s="648">
        <v>0</v>
      </c>
      <c r="AA16" s="648"/>
      <c r="AB16" s="648"/>
      <c r="AC16" s="648"/>
      <c r="AD16" s="649">
        <v>3235</v>
      </c>
      <c r="AE16" s="649"/>
      <c r="AF16" s="649"/>
      <c r="AG16" s="649"/>
      <c r="AH16" s="649"/>
      <c r="AI16" s="649"/>
      <c r="AJ16" s="649"/>
      <c r="AK16" s="649"/>
      <c r="AL16" s="650">
        <v>0</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248</v>
      </c>
      <c r="BH16" s="646"/>
      <c r="BI16" s="646"/>
      <c r="BJ16" s="646"/>
      <c r="BK16" s="646"/>
      <c r="BL16" s="646"/>
      <c r="BM16" s="646"/>
      <c r="BN16" s="647"/>
      <c r="BO16" s="648" t="s">
        <v>175</v>
      </c>
      <c r="BP16" s="648"/>
      <c r="BQ16" s="648"/>
      <c r="BR16" s="648"/>
      <c r="BS16" s="654" t="s">
        <v>248</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t="s">
        <v>248</v>
      </c>
      <c r="CS16" s="646"/>
      <c r="CT16" s="646"/>
      <c r="CU16" s="646"/>
      <c r="CV16" s="646"/>
      <c r="CW16" s="646"/>
      <c r="CX16" s="646"/>
      <c r="CY16" s="647"/>
      <c r="CZ16" s="648" t="s">
        <v>248</v>
      </c>
      <c r="DA16" s="648"/>
      <c r="DB16" s="648"/>
      <c r="DC16" s="648"/>
      <c r="DD16" s="654" t="s">
        <v>182</v>
      </c>
      <c r="DE16" s="646"/>
      <c r="DF16" s="646"/>
      <c r="DG16" s="646"/>
      <c r="DH16" s="646"/>
      <c r="DI16" s="646"/>
      <c r="DJ16" s="646"/>
      <c r="DK16" s="646"/>
      <c r="DL16" s="646"/>
      <c r="DM16" s="646"/>
      <c r="DN16" s="646"/>
      <c r="DO16" s="646"/>
      <c r="DP16" s="647"/>
      <c r="DQ16" s="654" t="s">
        <v>182</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85636</v>
      </c>
      <c r="S17" s="646"/>
      <c r="T17" s="646"/>
      <c r="U17" s="646"/>
      <c r="V17" s="646"/>
      <c r="W17" s="646"/>
      <c r="X17" s="646"/>
      <c r="Y17" s="647"/>
      <c r="Z17" s="648">
        <v>0.5</v>
      </c>
      <c r="AA17" s="648"/>
      <c r="AB17" s="648"/>
      <c r="AC17" s="648"/>
      <c r="AD17" s="649">
        <v>85636</v>
      </c>
      <c r="AE17" s="649"/>
      <c r="AF17" s="649"/>
      <c r="AG17" s="649"/>
      <c r="AH17" s="649"/>
      <c r="AI17" s="649"/>
      <c r="AJ17" s="649"/>
      <c r="AK17" s="649"/>
      <c r="AL17" s="650">
        <v>1.1000000000000001</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182</v>
      </c>
      <c r="BH17" s="646"/>
      <c r="BI17" s="646"/>
      <c r="BJ17" s="646"/>
      <c r="BK17" s="646"/>
      <c r="BL17" s="646"/>
      <c r="BM17" s="646"/>
      <c r="BN17" s="647"/>
      <c r="BO17" s="648" t="s">
        <v>248</v>
      </c>
      <c r="BP17" s="648"/>
      <c r="BQ17" s="648"/>
      <c r="BR17" s="648"/>
      <c r="BS17" s="654" t="s">
        <v>182</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1356079</v>
      </c>
      <c r="CS17" s="646"/>
      <c r="CT17" s="646"/>
      <c r="CU17" s="646"/>
      <c r="CV17" s="646"/>
      <c r="CW17" s="646"/>
      <c r="CX17" s="646"/>
      <c r="CY17" s="647"/>
      <c r="CZ17" s="648">
        <v>8.3000000000000007</v>
      </c>
      <c r="DA17" s="648"/>
      <c r="DB17" s="648"/>
      <c r="DC17" s="648"/>
      <c r="DD17" s="654" t="s">
        <v>182</v>
      </c>
      <c r="DE17" s="646"/>
      <c r="DF17" s="646"/>
      <c r="DG17" s="646"/>
      <c r="DH17" s="646"/>
      <c r="DI17" s="646"/>
      <c r="DJ17" s="646"/>
      <c r="DK17" s="646"/>
      <c r="DL17" s="646"/>
      <c r="DM17" s="646"/>
      <c r="DN17" s="646"/>
      <c r="DO17" s="646"/>
      <c r="DP17" s="647"/>
      <c r="DQ17" s="654">
        <v>1266130</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22542</v>
      </c>
      <c r="S18" s="646"/>
      <c r="T18" s="646"/>
      <c r="U18" s="646"/>
      <c r="V18" s="646"/>
      <c r="W18" s="646"/>
      <c r="X18" s="646"/>
      <c r="Y18" s="647"/>
      <c r="Z18" s="648">
        <v>0.1</v>
      </c>
      <c r="AA18" s="648"/>
      <c r="AB18" s="648"/>
      <c r="AC18" s="648"/>
      <c r="AD18" s="649">
        <v>22542</v>
      </c>
      <c r="AE18" s="649"/>
      <c r="AF18" s="649"/>
      <c r="AG18" s="649"/>
      <c r="AH18" s="649"/>
      <c r="AI18" s="649"/>
      <c r="AJ18" s="649"/>
      <c r="AK18" s="649"/>
      <c r="AL18" s="650">
        <v>0.3</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182</v>
      </c>
      <c r="BH18" s="646"/>
      <c r="BI18" s="646"/>
      <c r="BJ18" s="646"/>
      <c r="BK18" s="646"/>
      <c r="BL18" s="646"/>
      <c r="BM18" s="646"/>
      <c r="BN18" s="647"/>
      <c r="BO18" s="648" t="s">
        <v>182</v>
      </c>
      <c r="BP18" s="648"/>
      <c r="BQ18" s="648"/>
      <c r="BR18" s="648"/>
      <c r="BS18" s="654" t="s">
        <v>248</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182</v>
      </c>
      <c r="CS18" s="646"/>
      <c r="CT18" s="646"/>
      <c r="CU18" s="646"/>
      <c r="CV18" s="646"/>
      <c r="CW18" s="646"/>
      <c r="CX18" s="646"/>
      <c r="CY18" s="647"/>
      <c r="CZ18" s="648" t="s">
        <v>182</v>
      </c>
      <c r="DA18" s="648"/>
      <c r="DB18" s="648"/>
      <c r="DC18" s="648"/>
      <c r="DD18" s="654" t="s">
        <v>248</v>
      </c>
      <c r="DE18" s="646"/>
      <c r="DF18" s="646"/>
      <c r="DG18" s="646"/>
      <c r="DH18" s="646"/>
      <c r="DI18" s="646"/>
      <c r="DJ18" s="646"/>
      <c r="DK18" s="646"/>
      <c r="DL18" s="646"/>
      <c r="DM18" s="646"/>
      <c r="DN18" s="646"/>
      <c r="DO18" s="646"/>
      <c r="DP18" s="647"/>
      <c r="DQ18" s="654" t="s">
        <v>182</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1876</v>
      </c>
      <c r="S19" s="646"/>
      <c r="T19" s="646"/>
      <c r="U19" s="646"/>
      <c r="V19" s="646"/>
      <c r="W19" s="646"/>
      <c r="X19" s="646"/>
      <c r="Y19" s="647"/>
      <c r="Z19" s="648">
        <v>0</v>
      </c>
      <c r="AA19" s="648"/>
      <c r="AB19" s="648"/>
      <c r="AC19" s="648"/>
      <c r="AD19" s="649">
        <v>1876</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6918</v>
      </c>
      <c r="BH19" s="646"/>
      <c r="BI19" s="646"/>
      <c r="BJ19" s="646"/>
      <c r="BK19" s="646"/>
      <c r="BL19" s="646"/>
      <c r="BM19" s="646"/>
      <c r="BN19" s="647"/>
      <c r="BO19" s="648">
        <v>0.2</v>
      </c>
      <c r="BP19" s="648"/>
      <c r="BQ19" s="648"/>
      <c r="BR19" s="648"/>
      <c r="BS19" s="654" t="s">
        <v>248</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182</v>
      </c>
      <c r="CS19" s="646"/>
      <c r="CT19" s="646"/>
      <c r="CU19" s="646"/>
      <c r="CV19" s="646"/>
      <c r="CW19" s="646"/>
      <c r="CX19" s="646"/>
      <c r="CY19" s="647"/>
      <c r="CZ19" s="648" t="s">
        <v>248</v>
      </c>
      <c r="DA19" s="648"/>
      <c r="DB19" s="648"/>
      <c r="DC19" s="648"/>
      <c r="DD19" s="654" t="s">
        <v>182</v>
      </c>
      <c r="DE19" s="646"/>
      <c r="DF19" s="646"/>
      <c r="DG19" s="646"/>
      <c r="DH19" s="646"/>
      <c r="DI19" s="646"/>
      <c r="DJ19" s="646"/>
      <c r="DK19" s="646"/>
      <c r="DL19" s="646"/>
      <c r="DM19" s="646"/>
      <c r="DN19" s="646"/>
      <c r="DO19" s="646"/>
      <c r="DP19" s="647"/>
      <c r="DQ19" s="654" t="s">
        <v>248</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874</v>
      </c>
      <c r="S20" s="646"/>
      <c r="T20" s="646"/>
      <c r="U20" s="646"/>
      <c r="V20" s="646"/>
      <c r="W20" s="646"/>
      <c r="X20" s="646"/>
      <c r="Y20" s="647"/>
      <c r="Z20" s="648">
        <v>0</v>
      </c>
      <c r="AA20" s="648"/>
      <c r="AB20" s="648"/>
      <c r="AC20" s="648"/>
      <c r="AD20" s="649">
        <v>874</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6918</v>
      </c>
      <c r="BH20" s="646"/>
      <c r="BI20" s="646"/>
      <c r="BJ20" s="646"/>
      <c r="BK20" s="646"/>
      <c r="BL20" s="646"/>
      <c r="BM20" s="646"/>
      <c r="BN20" s="647"/>
      <c r="BO20" s="648">
        <v>0.2</v>
      </c>
      <c r="BP20" s="648"/>
      <c r="BQ20" s="648"/>
      <c r="BR20" s="648"/>
      <c r="BS20" s="654" t="s">
        <v>248</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16360798</v>
      </c>
      <c r="CS20" s="646"/>
      <c r="CT20" s="646"/>
      <c r="CU20" s="646"/>
      <c r="CV20" s="646"/>
      <c r="CW20" s="646"/>
      <c r="CX20" s="646"/>
      <c r="CY20" s="647"/>
      <c r="CZ20" s="648">
        <v>100</v>
      </c>
      <c r="DA20" s="648"/>
      <c r="DB20" s="648"/>
      <c r="DC20" s="648"/>
      <c r="DD20" s="654">
        <v>2228097</v>
      </c>
      <c r="DE20" s="646"/>
      <c r="DF20" s="646"/>
      <c r="DG20" s="646"/>
      <c r="DH20" s="646"/>
      <c r="DI20" s="646"/>
      <c r="DJ20" s="646"/>
      <c r="DK20" s="646"/>
      <c r="DL20" s="646"/>
      <c r="DM20" s="646"/>
      <c r="DN20" s="646"/>
      <c r="DO20" s="646"/>
      <c r="DP20" s="647"/>
      <c r="DQ20" s="654">
        <v>9128340</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60344</v>
      </c>
      <c r="S21" s="646"/>
      <c r="T21" s="646"/>
      <c r="U21" s="646"/>
      <c r="V21" s="646"/>
      <c r="W21" s="646"/>
      <c r="X21" s="646"/>
      <c r="Y21" s="647"/>
      <c r="Z21" s="648">
        <v>0.4</v>
      </c>
      <c r="AA21" s="648"/>
      <c r="AB21" s="648"/>
      <c r="AC21" s="648"/>
      <c r="AD21" s="649">
        <v>60344</v>
      </c>
      <c r="AE21" s="649"/>
      <c r="AF21" s="649"/>
      <c r="AG21" s="649"/>
      <c r="AH21" s="649"/>
      <c r="AI21" s="649"/>
      <c r="AJ21" s="649"/>
      <c r="AK21" s="649"/>
      <c r="AL21" s="650">
        <v>0.8</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v>6895</v>
      </c>
      <c r="BH21" s="646"/>
      <c r="BI21" s="646"/>
      <c r="BJ21" s="646"/>
      <c r="BK21" s="646"/>
      <c r="BL21" s="646"/>
      <c r="BM21" s="646"/>
      <c r="BN21" s="647"/>
      <c r="BO21" s="648">
        <v>0.2</v>
      </c>
      <c r="BP21" s="648"/>
      <c r="BQ21" s="648"/>
      <c r="BR21" s="648"/>
      <c r="BS21" s="654" t="s">
        <v>182</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3449943</v>
      </c>
      <c r="S22" s="646"/>
      <c r="T22" s="646"/>
      <c r="U22" s="646"/>
      <c r="V22" s="646"/>
      <c r="W22" s="646"/>
      <c r="X22" s="646"/>
      <c r="Y22" s="647"/>
      <c r="Z22" s="648">
        <v>20.7</v>
      </c>
      <c r="AA22" s="648"/>
      <c r="AB22" s="648"/>
      <c r="AC22" s="648"/>
      <c r="AD22" s="649">
        <v>2889595</v>
      </c>
      <c r="AE22" s="649"/>
      <c r="AF22" s="649"/>
      <c r="AG22" s="649"/>
      <c r="AH22" s="649"/>
      <c r="AI22" s="649"/>
      <c r="AJ22" s="649"/>
      <c r="AK22" s="649"/>
      <c r="AL22" s="650">
        <v>36</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182</v>
      </c>
      <c r="BH22" s="646"/>
      <c r="BI22" s="646"/>
      <c r="BJ22" s="646"/>
      <c r="BK22" s="646"/>
      <c r="BL22" s="646"/>
      <c r="BM22" s="646"/>
      <c r="BN22" s="647"/>
      <c r="BO22" s="648" t="s">
        <v>248</v>
      </c>
      <c r="BP22" s="648"/>
      <c r="BQ22" s="648"/>
      <c r="BR22" s="648"/>
      <c r="BS22" s="654" t="s">
        <v>248</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2889595</v>
      </c>
      <c r="S23" s="646"/>
      <c r="T23" s="646"/>
      <c r="U23" s="646"/>
      <c r="V23" s="646"/>
      <c r="W23" s="646"/>
      <c r="X23" s="646"/>
      <c r="Y23" s="647"/>
      <c r="Z23" s="648">
        <v>17.3</v>
      </c>
      <c r="AA23" s="648"/>
      <c r="AB23" s="648"/>
      <c r="AC23" s="648"/>
      <c r="AD23" s="649">
        <v>2889595</v>
      </c>
      <c r="AE23" s="649"/>
      <c r="AF23" s="649"/>
      <c r="AG23" s="649"/>
      <c r="AH23" s="649"/>
      <c r="AI23" s="649"/>
      <c r="AJ23" s="649"/>
      <c r="AK23" s="649"/>
      <c r="AL23" s="650">
        <v>36</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v>23</v>
      </c>
      <c r="BH23" s="646"/>
      <c r="BI23" s="646"/>
      <c r="BJ23" s="646"/>
      <c r="BK23" s="646"/>
      <c r="BL23" s="646"/>
      <c r="BM23" s="646"/>
      <c r="BN23" s="647"/>
      <c r="BO23" s="648">
        <v>0</v>
      </c>
      <c r="BP23" s="648"/>
      <c r="BQ23" s="648"/>
      <c r="BR23" s="648"/>
      <c r="BS23" s="654" t="s">
        <v>182</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560348</v>
      </c>
      <c r="S24" s="646"/>
      <c r="T24" s="646"/>
      <c r="U24" s="646"/>
      <c r="V24" s="646"/>
      <c r="W24" s="646"/>
      <c r="X24" s="646"/>
      <c r="Y24" s="647"/>
      <c r="Z24" s="648">
        <v>3.4</v>
      </c>
      <c r="AA24" s="648"/>
      <c r="AB24" s="648"/>
      <c r="AC24" s="648"/>
      <c r="AD24" s="649" t="s">
        <v>248</v>
      </c>
      <c r="AE24" s="649"/>
      <c r="AF24" s="649"/>
      <c r="AG24" s="649"/>
      <c r="AH24" s="649"/>
      <c r="AI24" s="649"/>
      <c r="AJ24" s="649"/>
      <c r="AK24" s="649"/>
      <c r="AL24" s="650" t="s">
        <v>175</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248</v>
      </c>
      <c r="BH24" s="646"/>
      <c r="BI24" s="646"/>
      <c r="BJ24" s="646"/>
      <c r="BK24" s="646"/>
      <c r="BL24" s="646"/>
      <c r="BM24" s="646"/>
      <c r="BN24" s="647"/>
      <c r="BO24" s="648" t="s">
        <v>182</v>
      </c>
      <c r="BP24" s="648"/>
      <c r="BQ24" s="648"/>
      <c r="BR24" s="648"/>
      <c r="BS24" s="654" t="s">
        <v>182</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7008072</v>
      </c>
      <c r="CS24" s="635"/>
      <c r="CT24" s="635"/>
      <c r="CU24" s="635"/>
      <c r="CV24" s="635"/>
      <c r="CW24" s="635"/>
      <c r="CX24" s="635"/>
      <c r="CY24" s="636"/>
      <c r="CZ24" s="639">
        <v>42.8</v>
      </c>
      <c r="DA24" s="640"/>
      <c r="DB24" s="640"/>
      <c r="DC24" s="659"/>
      <c r="DD24" s="681">
        <v>4230103</v>
      </c>
      <c r="DE24" s="635"/>
      <c r="DF24" s="635"/>
      <c r="DG24" s="635"/>
      <c r="DH24" s="635"/>
      <c r="DI24" s="635"/>
      <c r="DJ24" s="635"/>
      <c r="DK24" s="636"/>
      <c r="DL24" s="681">
        <v>4210702</v>
      </c>
      <c r="DM24" s="635"/>
      <c r="DN24" s="635"/>
      <c r="DO24" s="635"/>
      <c r="DP24" s="635"/>
      <c r="DQ24" s="635"/>
      <c r="DR24" s="635"/>
      <c r="DS24" s="635"/>
      <c r="DT24" s="635"/>
      <c r="DU24" s="635"/>
      <c r="DV24" s="636"/>
      <c r="DW24" s="639">
        <v>50.1</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182</v>
      </c>
      <c r="S25" s="646"/>
      <c r="T25" s="646"/>
      <c r="U25" s="646"/>
      <c r="V25" s="646"/>
      <c r="W25" s="646"/>
      <c r="X25" s="646"/>
      <c r="Y25" s="647"/>
      <c r="Z25" s="648" t="s">
        <v>248</v>
      </c>
      <c r="AA25" s="648"/>
      <c r="AB25" s="648"/>
      <c r="AC25" s="648"/>
      <c r="AD25" s="649" t="s">
        <v>182</v>
      </c>
      <c r="AE25" s="649"/>
      <c r="AF25" s="649"/>
      <c r="AG25" s="649"/>
      <c r="AH25" s="649"/>
      <c r="AI25" s="649"/>
      <c r="AJ25" s="649"/>
      <c r="AK25" s="649"/>
      <c r="AL25" s="650" t="s">
        <v>248</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182</v>
      </c>
      <c r="BH25" s="646"/>
      <c r="BI25" s="646"/>
      <c r="BJ25" s="646"/>
      <c r="BK25" s="646"/>
      <c r="BL25" s="646"/>
      <c r="BM25" s="646"/>
      <c r="BN25" s="647"/>
      <c r="BO25" s="648" t="s">
        <v>248</v>
      </c>
      <c r="BP25" s="648"/>
      <c r="BQ25" s="648"/>
      <c r="BR25" s="648"/>
      <c r="BS25" s="654" t="s">
        <v>182</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2139416</v>
      </c>
      <c r="CS25" s="682"/>
      <c r="CT25" s="682"/>
      <c r="CU25" s="682"/>
      <c r="CV25" s="682"/>
      <c r="CW25" s="682"/>
      <c r="CX25" s="682"/>
      <c r="CY25" s="683"/>
      <c r="CZ25" s="650">
        <v>13.1</v>
      </c>
      <c r="DA25" s="679"/>
      <c r="DB25" s="679"/>
      <c r="DC25" s="684"/>
      <c r="DD25" s="654">
        <v>1919670</v>
      </c>
      <c r="DE25" s="682"/>
      <c r="DF25" s="682"/>
      <c r="DG25" s="682"/>
      <c r="DH25" s="682"/>
      <c r="DI25" s="682"/>
      <c r="DJ25" s="682"/>
      <c r="DK25" s="683"/>
      <c r="DL25" s="654">
        <v>1904341</v>
      </c>
      <c r="DM25" s="682"/>
      <c r="DN25" s="682"/>
      <c r="DO25" s="682"/>
      <c r="DP25" s="682"/>
      <c r="DQ25" s="682"/>
      <c r="DR25" s="682"/>
      <c r="DS25" s="682"/>
      <c r="DT25" s="682"/>
      <c r="DU25" s="682"/>
      <c r="DV25" s="683"/>
      <c r="DW25" s="650">
        <v>22.6</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8350330</v>
      </c>
      <c r="S26" s="646"/>
      <c r="T26" s="646"/>
      <c r="U26" s="646"/>
      <c r="V26" s="646"/>
      <c r="W26" s="646"/>
      <c r="X26" s="646"/>
      <c r="Y26" s="647"/>
      <c r="Z26" s="648">
        <v>50</v>
      </c>
      <c r="AA26" s="648"/>
      <c r="AB26" s="648"/>
      <c r="AC26" s="648"/>
      <c r="AD26" s="649">
        <v>7789959</v>
      </c>
      <c r="AE26" s="649"/>
      <c r="AF26" s="649"/>
      <c r="AG26" s="649"/>
      <c r="AH26" s="649"/>
      <c r="AI26" s="649"/>
      <c r="AJ26" s="649"/>
      <c r="AK26" s="649"/>
      <c r="AL26" s="650">
        <v>97.1</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182</v>
      </c>
      <c r="BH26" s="646"/>
      <c r="BI26" s="646"/>
      <c r="BJ26" s="646"/>
      <c r="BK26" s="646"/>
      <c r="BL26" s="646"/>
      <c r="BM26" s="646"/>
      <c r="BN26" s="647"/>
      <c r="BO26" s="648" t="s">
        <v>182</v>
      </c>
      <c r="BP26" s="648"/>
      <c r="BQ26" s="648"/>
      <c r="BR26" s="648"/>
      <c r="BS26" s="654" t="s">
        <v>182</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1281888</v>
      </c>
      <c r="CS26" s="646"/>
      <c r="CT26" s="646"/>
      <c r="CU26" s="646"/>
      <c r="CV26" s="646"/>
      <c r="CW26" s="646"/>
      <c r="CX26" s="646"/>
      <c r="CY26" s="647"/>
      <c r="CZ26" s="650">
        <v>7.8</v>
      </c>
      <c r="DA26" s="679"/>
      <c r="DB26" s="679"/>
      <c r="DC26" s="684"/>
      <c r="DD26" s="654">
        <v>1143254</v>
      </c>
      <c r="DE26" s="646"/>
      <c r="DF26" s="646"/>
      <c r="DG26" s="646"/>
      <c r="DH26" s="646"/>
      <c r="DI26" s="646"/>
      <c r="DJ26" s="646"/>
      <c r="DK26" s="647"/>
      <c r="DL26" s="654" t="s">
        <v>175</v>
      </c>
      <c r="DM26" s="646"/>
      <c r="DN26" s="646"/>
      <c r="DO26" s="646"/>
      <c r="DP26" s="646"/>
      <c r="DQ26" s="646"/>
      <c r="DR26" s="646"/>
      <c r="DS26" s="646"/>
      <c r="DT26" s="646"/>
      <c r="DU26" s="646"/>
      <c r="DV26" s="647"/>
      <c r="DW26" s="650" t="s">
        <v>248</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v>3613</v>
      </c>
      <c r="S27" s="646"/>
      <c r="T27" s="646"/>
      <c r="U27" s="646"/>
      <c r="V27" s="646"/>
      <c r="W27" s="646"/>
      <c r="X27" s="646"/>
      <c r="Y27" s="647"/>
      <c r="Z27" s="648">
        <v>0</v>
      </c>
      <c r="AA27" s="648"/>
      <c r="AB27" s="648"/>
      <c r="AC27" s="648"/>
      <c r="AD27" s="649">
        <v>3613</v>
      </c>
      <c r="AE27" s="649"/>
      <c r="AF27" s="649"/>
      <c r="AG27" s="649"/>
      <c r="AH27" s="649"/>
      <c r="AI27" s="649"/>
      <c r="AJ27" s="649"/>
      <c r="AK27" s="649"/>
      <c r="AL27" s="650">
        <v>0</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4029046</v>
      </c>
      <c r="BH27" s="646"/>
      <c r="BI27" s="646"/>
      <c r="BJ27" s="646"/>
      <c r="BK27" s="646"/>
      <c r="BL27" s="646"/>
      <c r="BM27" s="646"/>
      <c r="BN27" s="647"/>
      <c r="BO27" s="648">
        <v>100</v>
      </c>
      <c r="BP27" s="648"/>
      <c r="BQ27" s="648"/>
      <c r="BR27" s="648"/>
      <c r="BS27" s="654">
        <v>218234</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3512577</v>
      </c>
      <c r="CS27" s="682"/>
      <c r="CT27" s="682"/>
      <c r="CU27" s="682"/>
      <c r="CV27" s="682"/>
      <c r="CW27" s="682"/>
      <c r="CX27" s="682"/>
      <c r="CY27" s="683"/>
      <c r="CZ27" s="650">
        <v>21.5</v>
      </c>
      <c r="DA27" s="679"/>
      <c r="DB27" s="679"/>
      <c r="DC27" s="684"/>
      <c r="DD27" s="654">
        <v>1044303</v>
      </c>
      <c r="DE27" s="682"/>
      <c r="DF27" s="682"/>
      <c r="DG27" s="682"/>
      <c r="DH27" s="682"/>
      <c r="DI27" s="682"/>
      <c r="DJ27" s="682"/>
      <c r="DK27" s="683"/>
      <c r="DL27" s="654">
        <v>1040231</v>
      </c>
      <c r="DM27" s="682"/>
      <c r="DN27" s="682"/>
      <c r="DO27" s="682"/>
      <c r="DP27" s="682"/>
      <c r="DQ27" s="682"/>
      <c r="DR27" s="682"/>
      <c r="DS27" s="682"/>
      <c r="DT27" s="682"/>
      <c r="DU27" s="682"/>
      <c r="DV27" s="683"/>
      <c r="DW27" s="650">
        <v>12.4</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112530</v>
      </c>
      <c r="S28" s="646"/>
      <c r="T28" s="646"/>
      <c r="U28" s="646"/>
      <c r="V28" s="646"/>
      <c r="W28" s="646"/>
      <c r="X28" s="646"/>
      <c r="Y28" s="647"/>
      <c r="Z28" s="648">
        <v>0.7</v>
      </c>
      <c r="AA28" s="648"/>
      <c r="AB28" s="648"/>
      <c r="AC28" s="648"/>
      <c r="AD28" s="649" t="s">
        <v>175</v>
      </c>
      <c r="AE28" s="649"/>
      <c r="AF28" s="649"/>
      <c r="AG28" s="649"/>
      <c r="AH28" s="649"/>
      <c r="AI28" s="649"/>
      <c r="AJ28" s="649"/>
      <c r="AK28" s="649"/>
      <c r="AL28" s="650" t="s">
        <v>175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1356079</v>
      </c>
      <c r="CS28" s="646"/>
      <c r="CT28" s="646"/>
      <c r="CU28" s="646"/>
      <c r="CV28" s="646"/>
      <c r="CW28" s="646"/>
      <c r="CX28" s="646"/>
      <c r="CY28" s="647"/>
      <c r="CZ28" s="650">
        <v>8.3000000000000007</v>
      </c>
      <c r="DA28" s="679"/>
      <c r="DB28" s="679"/>
      <c r="DC28" s="684"/>
      <c r="DD28" s="654">
        <v>1266130</v>
      </c>
      <c r="DE28" s="646"/>
      <c r="DF28" s="646"/>
      <c r="DG28" s="646"/>
      <c r="DH28" s="646"/>
      <c r="DI28" s="646"/>
      <c r="DJ28" s="646"/>
      <c r="DK28" s="647"/>
      <c r="DL28" s="654">
        <v>1266130</v>
      </c>
      <c r="DM28" s="646"/>
      <c r="DN28" s="646"/>
      <c r="DO28" s="646"/>
      <c r="DP28" s="646"/>
      <c r="DQ28" s="646"/>
      <c r="DR28" s="646"/>
      <c r="DS28" s="646"/>
      <c r="DT28" s="646"/>
      <c r="DU28" s="646"/>
      <c r="DV28" s="647"/>
      <c r="DW28" s="650">
        <v>15.1</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270943</v>
      </c>
      <c r="S29" s="646"/>
      <c r="T29" s="646"/>
      <c r="U29" s="646"/>
      <c r="V29" s="646"/>
      <c r="W29" s="646"/>
      <c r="X29" s="646"/>
      <c r="Y29" s="647"/>
      <c r="Z29" s="648">
        <v>1.6</v>
      </c>
      <c r="AA29" s="648"/>
      <c r="AB29" s="648"/>
      <c r="AC29" s="648"/>
      <c r="AD29" s="649">
        <v>9373</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308</v>
      </c>
      <c r="CE29" s="692"/>
      <c r="CF29" s="660" t="s">
        <v>309</v>
      </c>
      <c r="CG29" s="661"/>
      <c r="CH29" s="661"/>
      <c r="CI29" s="661"/>
      <c r="CJ29" s="661"/>
      <c r="CK29" s="661"/>
      <c r="CL29" s="661"/>
      <c r="CM29" s="661"/>
      <c r="CN29" s="661"/>
      <c r="CO29" s="661"/>
      <c r="CP29" s="661"/>
      <c r="CQ29" s="662"/>
      <c r="CR29" s="645">
        <v>1355760</v>
      </c>
      <c r="CS29" s="682"/>
      <c r="CT29" s="682"/>
      <c r="CU29" s="682"/>
      <c r="CV29" s="682"/>
      <c r="CW29" s="682"/>
      <c r="CX29" s="682"/>
      <c r="CY29" s="683"/>
      <c r="CZ29" s="650">
        <v>8.3000000000000007</v>
      </c>
      <c r="DA29" s="679"/>
      <c r="DB29" s="679"/>
      <c r="DC29" s="684"/>
      <c r="DD29" s="654">
        <v>1265811</v>
      </c>
      <c r="DE29" s="682"/>
      <c r="DF29" s="682"/>
      <c r="DG29" s="682"/>
      <c r="DH29" s="682"/>
      <c r="DI29" s="682"/>
      <c r="DJ29" s="682"/>
      <c r="DK29" s="683"/>
      <c r="DL29" s="654">
        <v>1265811</v>
      </c>
      <c r="DM29" s="682"/>
      <c r="DN29" s="682"/>
      <c r="DO29" s="682"/>
      <c r="DP29" s="682"/>
      <c r="DQ29" s="682"/>
      <c r="DR29" s="682"/>
      <c r="DS29" s="682"/>
      <c r="DT29" s="682"/>
      <c r="DU29" s="682"/>
      <c r="DV29" s="683"/>
      <c r="DW29" s="650">
        <v>15</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119388</v>
      </c>
      <c r="S30" s="646"/>
      <c r="T30" s="646"/>
      <c r="U30" s="646"/>
      <c r="V30" s="646"/>
      <c r="W30" s="646"/>
      <c r="X30" s="646"/>
      <c r="Y30" s="647"/>
      <c r="Z30" s="648">
        <v>0.7</v>
      </c>
      <c r="AA30" s="648"/>
      <c r="AB30" s="648"/>
      <c r="AC30" s="648"/>
      <c r="AD30" s="649" t="s">
        <v>182</v>
      </c>
      <c r="AE30" s="649"/>
      <c r="AF30" s="649"/>
      <c r="AG30" s="649"/>
      <c r="AH30" s="649"/>
      <c r="AI30" s="649"/>
      <c r="AJ30" s="649"/>
      <c r="AK30" s="649"/>
      <c r="AL30" s="650" t="s">
        <v>182</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89"/>
      <c r="BI30" s="689"/>
      <c r="BJ30" s="689"/>
      <c r="BK30" s="689"/>
      <c r="BL30" s="689"/>
      <c r="BM30" s="689"/>
      <c r="BN30" s="689"/>
      <c r="BO30" s="689"/>
      <c r="BP30" s="689"/>
      <c r="BQ30" s="690"/>
      <c r="BR30" s="624" t="s">
        <v>312</v>
      </c>
      <c r="BS30" s="689"/>
      <c r="BT30" s="689"/>
      <c r="BU30" s="689"/>
      <c r="BV30" s="689"/>
      <c r="BW30" s="689"/>
      <c r="BX30" s="689"/>
      <c r="BY30" s="689"/>
      <c r="BZ30" s="689"/>
      <c r="CA30" s="689"/>
      <c r="CB30" s="690"/>
      <c r="CD30" s="693"/>
      <c r="CE30" s="694"/>
      <c r="CF30" s="660" t="s">
        <v>313</v>
      </c>
      <c r="CG30" s="661"/>
      <c r="CH30" s="661"/>
      <c r="CI30" s="661"/>
      <c r="CJ30" s="661"/>
      <c r="CK30" s="661"/>
      <c r="CL30" s="661"/>
      <c r="CM30" s="661"/>
      <c r="CN30" s="661"/>
      <c r="CO30" s="661"/>
      <c r="CP30" s="661"/>
      <c r="CQ30" s="662"/>
      <c r="CR30" s="645">
        <v>1292096</v>
      </c>
      <c r="CS30" s="646"/>
      <c r="CT30" s="646"/>
      <c r="CU30" s="646"/>
      <c r="CV30" s="646"/>
      <c r="CW30" s="646"/>
      <c r="CX30" s="646"/>
      <c r="CY30" s="647"/>
      <c r="CZ30" s="650">
        <v>7.9</v>
      </c>
      <c r="DA30" s="679"/>
      <c r="DB30" s="679"/>
      <c r="DC30" s="684"/>
      <c r="DD30" s="654">
        <v>1202150</v>
      </c>
      <c r="DE30" s="646"/>
      <c r="DF30" s="646"/>
      <c r="DG30" s="646"/>
      <c r="DH30" s="646"/>
      <c r="DI30" s="646"/>
      <c r="DJ30" s="646"/>
      <c r="DK30" s="647"/>
      <c r="DL30" s="654">
        <v>1202150</v>
      </c>
      <c r="DM30" s="646"/>
      <c r="DN30" s="646"/>
      <c r="DO30" s="646"/>
      <c r="DP30" s="646"/>
      <c r="DQ30" s="646"/>
      <c r="DR30" s="646"/>
      <c r="DS30" s="646"/>
      <c r="DT30" s="646"/>
      <c r="DU30" s="646"/>
      <c r="DV30" s="647"/>
      <c r="DW30" s="650">
        <v>14.3</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2748137</v>
      </c>
      <c r="S31" s="646"/>
      <c r="T31" s="646"/>
      <c r="U31" s="646"/>
      <c r="V31" s="646"/>
      <c r="W31" s="646"/>
      <c r="X31" s="646"/>
      <c r="Y31" s="647"/>
      <c r="Z31" s="648">
        <v>16.5</v>
      </c>
      <c r="AA31" s="648"/>
      <c r="AB31" s="648"/>
      <c r="AC31" s="648"/>
      <c r="AD31" s="649" t="s">
        <v>248</v>
      </c>
      <c r="AE31" s="649"/>
      <c r="AF31" s="649"/>
      <c r="AG31" s="649"/>
      <c r="AH31" s="649"/>
      <c r="AI31" s="649"/>
      <c r="AJ31" s="649"/>
      <c r="AK31" s="649"/>
      <c r="AL31" s="650" t="s">
        <v>182</v>
      </c>
      <c r="AM31" s="651"/>
      <c r="AN31" s="651"/>
      <c r="AO31" s="652"/>
      <c r="AP31" s="702" t="s">
        <v>315</v>
      </c>
      <c r="AQ31" s="703"/>
      <c r="AR31" s="703"/>
      <c r="AS31" s="703"/>
      <c r="AT31" s="708" t="s">
        <v>316</v>
      </c>
      <c r="AU31" s="231"/>
      <c r="AV31" s="231"/>
      <c r="AW31" s="231"/>
      <c r="AX31" s="631" t="s">
        <v>189</v>
      </c>
      <c r="AY31" s="632"/>
      <c r="AZ31" s="632"/>
      <c r="BA31" s="632"/>
      <c r="BB31" s="632"/>
      <c r="BC31" s="632"/>
      <c r="BD31" s="632"/>
      <c r="BE31" s="632"/>
      <c r="BF31" s="633"/>
      <c r="BG31" s="701">
        <v>99.5</v>
      </c>
      <c r="BH31" s="697"/>
      <c r="BI31" s="697"/>
      <c r="BJ31" s="697"/>
      <c r="BK31" s="697"/>
      <c r="BL31" s="697"/>
      <c r="BM31" s="640">
        <v>97.6</v>
      </c>
      <c r="BN31" s="697"/>
      <c r="BO31" s="697"/>
      <c r="BP31" s="697"/>
      <c r="BQ31" s="698"/>
      <c r="BR31" s="701">
        <v>99.5</v>
      </c>
      <c r="BS31" s="697"/>
      <c r="BT31" s="697"/>
      <c r="BU31" s="697"/>
      <c r="BV31" s="697"/>
      <c r="BW31" s="697"/>
      <c r="BX31" s="640">
        <v>97</v>
      </c>
      <c r="BY31" s="697"/>
      <c r="BZ31" s="697"/>
      <c r="CA31" s="697"/>
      <c r="CB31" s="698"/>
      <c r="CD31" s="693"/>
      <c r="CE31" s="694"/>
      <c r="CF31" s="660" t="s">
        <v>317</v>
      </c>
      <c r="CG31" s="661"/>
      <c r="CH31" s="661"/>
      <c r="CI31" s="661"/>
      <c r="CJ31" s="661"/>
      <c r="CK31" s="661"/>
      <c r="CL31" s="661"/>
      <c r="CM31" s="661"/>
      <c r="CN31" s="661"/>
      <c r="CO31" s="661"/>
      <c r="CP31" s="661"/>
      <c r="CQ31" s="662"/>
      <c r="CR31" s="645">
        <v>63664</v>
      </c>
      <c r="CS31" s="682"/>
      <c r="CT31" s="682"/>
      <c r="CU31" s="682"/>
      <c r="CV31" s="682"/>
      <c r="CW31" s="682"/>
      <c r="CX31" s="682"/>
      <c r="CY31" s="683"/>
      <c r="CZ31" s="650">
        <v>0.4</v>
      </c>
      <c r="DA31" s="679"/>
      <c r="DB31" s="679"/>
      <c r="DC31" s="684"/>
      <c r="DD31" s="654">
        <v>63661</v>
      </c>
      <c r="DE31" s="682"/>
      <c r="DF31" s="682"/>
      <c r="DG31" s="682"/>
      <c r="DH31" s="682"/>
      <c r="DI31" s="682"/>
      <c r="DJ31" s="682"/>
      <c r="DK31" s="683"/>
      <c r="DL31" s="654">
        <v>63661</v>
      </c>
      <c r="DM31" s="682"/>
      <c r="DN31" s="682"/>
      <c r="DO31" s="682"/>
      <c r="DP31" s="682"/>
      <c r="DQ31" s="682"/>
      <c r="DR31" s="682"/>
      <c r="DS31" s="682"/>
      <c r="DT31" s="682"/>
      <c r="DU31" s="682"/>
      <c r="DV31" s="683"/>
      <c r="DW31" s="650">
        <v>0.8</v>
      </c>
      <c r="DX31" s="679"/>
      <c r="DY31" s="679"/>
      <c r="DZ31" s="679"/>
      <c r="EA31" s="679"/>
      <c r="EB31" s="679"/>
      <c r="EC31" s="680"/>
    </row>
    <row r="32" spans="2:133" ht="11.25" customHeight="1" x14ac:dyDescent="0.15">
      <c r="B32" s="712" t="s">
        <v>318</v>
      </c>
      <c r="C32" s="713"/>
      <c r="D32" s="713"/>
      <c r="E32" s="713"/>
      <c r="F32" s="713"/>
      <c r="G32" s="713"/>
      <c r="H32" s="713"/>
      <c r="I32" s="713"/>
      <c r="J32" s="713"/>
      <c r="K32" s="713"/>
      <c r="L32" s="713"/>
      <c r="M32" s="713"/>
      <c r="N32" s="713"/>
      <c r="O32" s="713"/>
      <c r="P32" s="713"/>
      <c r="Q32" s="714"/>
      <c r="R32" s="645">
        <v>186652</v>
      </c>
      <c r="S32" s="646"/>
      <c r="T32" s="646"/>
      <c r="U32" s="646"/>
      <c r="V32" s="646"/>
      <c r="W32" s="646"/>
      <c r="X32" s="646"/>
      <c r="Y32" s="647"/>
      <c r="Z32" s="648">
        <v>1.1000000000000001</v>
      </c>
      <c r="AA32" s="648"/>
      <c r="AB32" s="648"/>
      <c r="AC32" s="648"/>
      <c r="AD32" s="649">
        <v>186652</v>
      </c>
      <c r="AE32" s="649"/>
      <c r="AF32" s="649"/>
      <c r="AG32" s="649"/>
      <c r="AH32" s="649"/>
      <c r="AI32" s="649"/>
      <c r="AJ32" s="649"/>
      <c r="AK32" s="649"/>
      <c r="AL32" s="650">
        <v>2.2999999999999998</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1">
        <v>99.5</v>
      </c>
      <c r="BH32" s="682"/>
      <c r="BI32" s="682"/>
      <c r="BJ32" s="682"/>
      <c r="BK32" s="682"/>
      <c r="BL32" s="682"/>
      <c r="BM32" s="651">
        <v>97.9</v>
      </c>
      <c r="BN32" s="699"/>
      <c r="BO32" s="699"/>
      <c r="BP32" s="699"/>
      <c r="BQ32" s="700"/>
      <c r="BR32" s="711">
        <v>99.5</v>
      </c>
      <c r="BS32" s="682"/>
      <c r="BT32" s="682"/>
      <c r="BU32" s="682"/>
      <c r="BV32" s="682"/>
      <c r="BW32" s="682"/>
      <c r="BX32" s="651">
        <v>97.2</v>
      </c>
      <c r="BY32" s="699"/>
      <c r="BZ32" s="699"/>
      <c r="CA32" s="699"/>
      <c r="CB32" s="700"/>
      <c r="CD32" s="695"/>
      <c r="CE32" s="696"/>
      <c r="CF32" s="660" t="s">
        <v>321</v>
      </c>
      <c r="CG32" s="661"/>
      <c r="CH32" s="661"/>
      <c r="CI32" s="661"/>
      <c r="CJ32" s="661"/>
      <c r="CK32" s="661"/>
      <c r="CL32" s="661"/>
      <c r="CM32" s="661"/>
      <c r="CN32" s="661"/>
      <c r="CO32" s="661"/>
      <c r="CP32" s="661"/>
      <c r="CQ32" s="662"/>
      <c r="CR32" s="645">
        <v>319</v>
      </c>
      <c r="CS32" s="646"/>
      <c r="CT32" s="646"/>
      <c r="CU32" s="646"/>
      <c r="CV32" s="646"/>
      <c r="CW32" s="646"/>
      <c r="CX32" s="646"/>
      <c r="CY32" s="647"/>
      <c r="CZ32" s="650">
        <v>0</v>
      </c>
      <c r="DA32" s="679"/>
      <c r="DB32" s="679"/>
      <c r="DC32" s="684"/>
      <c r="DD32" s="654">
        <v>319</v>
      </c>
      <c r="DE32" s="646"/>
      <c r="DF32" s="646"/>
      <c r="DG32" s="646"/>
      <c r="DH32" s="646"/>
      <c r="DI32" s="646"/>
      <c r="DJ32" s="646"/>
      <c r="DK32" s="647"/>
      <c r="DL32" s="654">
        <v>319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1164003</v>
      </c>
      <c r="S33" s="646"/>
      <c r="T33" s="646"/>
      <c r="U33" s="646"/>
      <c r="V33" s="646"/>
      <c r="W33" s="646"/>
      <c r="X33" s="646"/>
      <c r="Y33" s="647"/>
      <c r="Z33" s="648">
        <v>7</v>
      </c>
      <c r="AA33" s="648"/>
      <c r="AB33" s="648"/>
      <c r="AC33" s="648"/>
      <c r="AD33" s="649" t="s">
        <v>248</v>
      </c>
      <c r="AE33" s="649"/>
      <c r="AF33" s="649"/>
      <c r="AG33" s="649"/>
      <c r="AH33" s="649"/>
      <c r="AI33" s="649"/>
      <c r="AJ33" s="649"/>
      <c r="AK33" s="649"/>
      <c r="AL33" s="650" t="s">
        <v>248</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99.6</v>
      </c>
      <c r="BH33" s="716"/>
      <c r="BI33" s="716"/>
      <c r="BJ33" s="716"/>
      <c r="BK33" s="716"/>
      <c r="BL33" s="716"/>
      <c r="BM33" s="717">
        <v>96.9</v>
      </c>
      <c r="BN33" s="716"/>
      <c r="BO33" s="716"/>
      <c r="BP33" s="716"/>
      <c r="BQ33" s="718"/>
      <c r="BR33" s="715">
        <v>99.5</v>
      </c>
      <c r="BS33" s="716"/>
      <c r="BT33" s="716"/>
      <c r="BU33" s="716"/>
      <c r="BV33" s="716"/>
      <c r="BW33" s="716"/>
      <c r="BX33" s="717">
        <v>96.4</v>
      </c>
      <c r="BY33" s="716"/>
      <c r="BZ33" s="716"/>
      <c r="CA33" s="716"/>
      <c r="CB33" s="718"/>
      <c r="CD33" s="660" t="s">
        <v>324</v>
      </c>
      <c r="CE33" s="661"/>
      <c r="CF33" s="661"/>
      <c r="CG33" s="661"/>
      <c r="CH33" s="661"/>
      <c r="CI33" s="661"/>
      <c r="CJ33" s="661"/>
      <c r="CK33" s="661"/>
      <c r="CL33" s="661"/>
      <c r="CM33" s="661"/>
      <c r="CN33" s="661"/>
      <c r="CO33" s="661"/>
      <c r="CP33" s="661"/>
      <c r="CQ33" s="662"/>
      <c r="CR33" s="645">
        <v>7124629</v>
      </c>
      <c r="CS33" s="682"/>
      <c r="CT33" s="682"/>
      <c r="CU33" s="682"/>
      <c r="CV33" s="682"/>
      <c r="CW33" s="682"/>
      <c r="CX33" s="682"/>
      <c r="CY33" s="683"/>
      <c r="CZ33" s="650">
        <v>43.5</v>
      </c>
      <c r="DA33" s="679"/>
      <c r="DB33" s="679"/>
      <c r="DC33" s="684"/>
      <c r="DD33" s="654">
        <v>4333274</v>
      </c>
      <c r="DE33" s="682"/>
      <c r="DF33" s="682"/>
      <c r="DG33" s="682"/>
      <c r="DH33" s="682"/>
      <c r="DI33" s="682"/>
      <c r="DJ33" s="682"/>
      <c r="DK33" s="683"/>
      <c r="DL33" s="654">
        <v>3524640</v>
      </c>
      <c r="DM33" s="682"/>
      <c r="DN33" s="682"/>
      <c r="DO33" s="682"/>
      <c r="DP33" s="682"/>
      <c r="DQ33" s="682"/>
      <c r="DR33" s="682"/>
      <c r="DS33" s="682"/>
      <c r="DT33" s="682"/>
      <c r="DU33" s="682"/>
      <c r="DV33" s="683"/>
      <c r="DW33" s="650">
        <v>41.9</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38548</v>
      </c>
      <c r="S34" s="646"/>
      <c r="T34" s="646"/>
      <c r="U34" s="646"/>
      <c r="V34" s="646"/>
      <c r="W34" s="646"/>
      <c r="X34" s="646"/>
      <c r="Y34" s="647"/>
      <c r="Z34" s="648">
        <v>0.2</v>
      </c>
      <c r="AA34" s="648"/>
      <c r="AB34" s="648"/>
      <c r="AC34" s="648"/>
      <c r="AD34" s="649">
        <v>23596</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2108077</v>
      </c>
      <c r="CS34" s="646"/>
      <c r="CT34" s="646"/>
      <c r="CU34" s="646"/>
      <c r="CV34" s="646"/>
      <c r="CW34" s="646"/>
      <c r="CX34" s="646"/>
      <c r="CY34" s="647"/>
      <c r="CZ34" s="650">
        <v>12.9</v>
      </c>
      <c r="DA34" s="679"/>
      <c r="DB34" s="679"/>
      <c r="DC34" s="684"/>
      <c r="DD34" s="654">
        <v>1399178</v>
      </c>
      <c r="DE34" s="646"/>
      <c r="DF34" s="646"/>
      <c r="DG34" s="646"/>
      <c r="DH34" s="646"/>
      <c r="DI34" s="646"/>
      <c r="DJ34" s="646"/>
      <c r="DK34" s="647"/>
      <c r="DL34" s="654">
        <v>1033979</v>
      </c>
      <c r="DM34" s="646"/>
      <c r="DN34" s="646"/>
      <c r="DO34" s="646"/>
      <c r="DP34" s="646"/>
      <c r="DQ34" s="646"/>
      <c r="DR34" s="646"/>
      <c r="DS34" s="646"/>
      <c r="DT34" s="646"/>
      <c r="DU34" s="646"/>
      <c r="DV34" s="647"/>
      <c r="DW34" s="650">
        <v>12.3</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508792</v>
      </c>
      <c r="S35" s="646"/>
      <c r="T35" s="646"/>
      <c r="U35" s="646"/>
      <c r="V35" s="646"/>
      <c r="W35" s="646"/>
      <c r="X35" s="646"/>
      <c r="Y35" s="647"/>
      <c r="Z35" s="648">
        <v>3</v>
      </c>
      <c r="AA35" s="648"/>
      <c r="AB35" s="648"/>
      <c r="AC35" s="648"/>
      <c r="AD35" s="649" t="s">
        <v>248</v>
      </c>
      <c r="AE35" s="649"/>
      <c r="AF35" s="649"/>
      <c r="AG35" s="649"/>
      <c r="AH35" s="649"/>
      <c r="AI35" s="649"/>
      <c r="AJ35" s="649"/>
      <c r="AK35" s="649"/>
      <c r="AL35" s="650" t="s">
        <v>248</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81935</v>
      </c>
      <c r="CS35" s="682"/>
      <c r="CT35" s="682"/>
      <c r="CU35" s="682"/>
      <c r="CV35" s="682"/>
      <c r="CW35" s="682"/>
      <c r="CX35" s="682"/>
      <c r="CY35" s="683"/>
      <c r="CZ35" s="650">
        <v>0.5</v>
      </c>
      <c r="DA35" s="679"/>
      <c r="DB35" s="679"/>
      <c r="DC35" s="684"/>
      <c r="DD35" s="654">
        <v>68877</v>
      </c>
      <c r="DE35" s="682"/>
      <c r="DF35" s="682"/>
      <c r="DG35" s="682"/>
      <c r="DH35" s="682"/>
      <c r="DI35" s="682"/>
      <c r="DJ35" s="682"/>
      <c r="DK35" s="683"/>
      <c r="DL35" s="654">
        <v>58069</v>
      </c>
      <c r="DM35" s="682"/>
      <c r="DN35" s="682"/>
      <c r="DO35" s="682"/>
      <c r="DP35" s="682"/>
      <c r="DQ35" s="682"/>
      <c r="DR35" s="682"/>
      <c r="DS35" s="682"/>
      <c r="DT35" s="682"/>
      <c r="DU35" s="682"/>
      <c r="DV35" s="683"/>
      <c r="DW35" s="650">
        <v>0.7</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442141</v>
      </c>
      <c r="S36" s="646"/>
      <c r="T36" s="646"/>
      <c r="U36" s="646"/>
      <c r="V36" s="646"/>
      <c r="W36" s="646"/>
      <c r="X36" s="646"/>
      <c r="Y36" s="647"/>
      <c r="Z36" s="648">
        <v>2.6</v>
      </c>
      <c r="AA36" s="648"/>
      <c r="AB36" s="648"/>
      <c r="AC36" s="648"/>
      <c r="AD36" s="649" t="s">
        <v>182</v>
      </c>
      <c r="AE36" s="649"/>
      <c r="AF36" s="649"/>
      <c r="AG36" s="649"/>
      <c r="AH36" s="649"/>
      <c r="AI36" s="649"/>
      <c r="AJ36" s="649"/>
      <c r="AK36" s="649"/>
      <c r="AL36" s="650" t="s">
        <v>182</v>
      </c>
      <c r="AM36" s="651"/>
      <c r="AN36" s="651"/>
      <c r="AO36" s="652"/>
      <c r="AP36" s="235"/>
      <c r="AQ36" s="719" t="s">
        <v>332</v>
      </c>
      <c r="AR36" s="720"/>
      <c r="AS36" s="720"/>
      <c r="AT36" s="720"/>
      <c r="AU36" s="720"/>
      <c r="AV36" s="720"/>
      <c r="AW36" s="720"/>
      <c r="AX36" s="720"/>
      <c r="AY36" s="721"/>
      <c r="AZ36" s="634">
        <v>1967299</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22769</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1473608</v>
      </c>
      <c r="CS36" s="646"/>
      <c r="CT36" s="646"/>
      <c r="CU36" s="646"/>
      <c r="CV36" s="646"/>
      <c r="CW36" s="646"/>
      <c r="CX36" s="646"/>
      <c r="CY36" s="647"/>
      <c r="CZ36" s="650">
        <v>9</v>
      </c>
      <c r="DA36" s="679"/>
      <c r="DB36" s="679"/>
      <c r="DC36" s="684"/>
      <c r="DD36" s="654">
        <v>1145681</v>
      </c>
      <c r="DE36" s="646"/>
      <c r="DF36" s="646"/>
      <c r="DG36" s="646"/>
      <c r="DH36" s="646"/>
      <c r="DI36" s="646"/>
      <c r="DJ36" s="646"/>
      <c r="DK36" s="647"/>
      <c r="DL36" s="654">
        <v>808222</v>
      </c>
      <c r="DM36" s="646"/>
      <c r="DN36" s="646"/>
      <c r="DO36" s="646"/>
      <c r="DP36" s="646"/>
      <c r="DQ36" s="646"/>
      <c r="DR36" s="646"/>
      <c r="DS36" s="646"/>
      <c r="DT36" s="646"/>
      <c r="DU36" s="646"/>
      <c r="DV36" s="647"/>
      <c r="DW36" s="650">
        <v>9.6</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114856</v>
      </c>
      <c r="S37" s="646"/>
      <c r="T37" s="646"/>
      <c r="U37" s="646"/>
      <c r="V37" s="646"/>
      <c r="W37" s="646"/>
      <c r="X37" s="646"/>
      <c r="Y37" s="647"/>
      <c r="Z37" s="648">
        <v>0.7</v>
      </c>
      <c r="AA37" s="648"/>
      <c r="AB37" s="648"/>
      <c r="AC37" s="648"/>
      <c r="AD37" s="649" t="s">
        <v>182</v>
      </c>
      <c r="AE37" s="649"/>
      <c r="AF37" s="649"/>
      <c r="AG37" s="649"/>
      <c r="AH37" s="649"/>
      <c r="AI37" s="649"/>
      <c r="AJ37" s="649"/>
      <c r="AK37" s="649"/>
      <c r="AL37" s="650" t="s">
        <v>175</v>
      </c>
      <c r="AM37" s="651"/>
      <c r="AN37" s="651"/>
      <c r="AO37" s="652"/>
      <c r="AQ37" s="723" t="s">
        <v>336</v>
      </c>
      <c r="AR37" s="724"/>
      <c r="AS37" s="724"/>
      <c r="AT37" s="724"/>
      <c r="AU37" s="724"/>
      <c r="AV37" s="724"/>
      <c r="AW37" s="724"/>
      <c r="AX37" s="724"/>
      <c r="AY37" s="725"/>
      <c r="AZ37" s="645">
        <v>569262</v>
      </c>
      <c r="BA37" s="646"/>
      <c r="BB37" s="646"/>
      <c r="BC37" s="646"/>
      <c r="BD37" s="682"/>
      <c r="BE37" s="682"/>
      <c r="BF37" s="700"/>
      <c r="BG37" s="660" t="s">
        <v>337</v>
      </c>
      <c r="BH37" s="661"/>
      <c r="BI37" s="661"/>
      <c r="BJ37" s="661"/>
      <c r="BK37" s="661"/>
      <c r="BL37" s="661"/>
      <c r="BM37" s="661"/>
      <c r="BN37" s="661"/>
      <c r="BO37" s="661"/>
      <c r="BP37" s="661"/>
      <c r="BQ37" s="661"/>
      <c r="BR37" s="661"/>
      <c r="BS37" s="661"/>
      <c r="BT37" s="661"/>
      <c r="BU37" s="662"/>
      <c r="BV37" s="645">
        <v>-43246</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600457</v>
      </c>
      <c r="CS37" s="682"/>
      <c r="CT37" s="682"/>
      <c r="CU37" s="682"/>
      <c r="CV37" s="682"/>
      <c r="CW37" s="682"/>
      <c r="CX37" s="682"/>
      <c r="CY37" s="683"/>
      <c r="CZ37" s="650">
        <v>3.7</v>
      </c>
      <c r="DA37" s="679"/>
      <c r="DB37" s="679"/>
      <c r="DC37" s="684"/>
      <c r="DD37" s="654">
        <v>600457</v>
      </c>
      <c r="DE37" s="682"/>
      <c r="DF37" s="682"/>
      <c r="DG37" s="682"/>
      <c r="DH37" s="682"/>
      <c r="DI37" s="682"/>
      <c r="DJ37" s="682"/>
      <c r="DK37" s="683"/>
      <c r="DL37" s="654">
        <v>536796</v>
      </c>
      <c r="DM37" s="682"/>
      <c r="DN37" s="682"/>
      <c r="DO37" s="682"/>
      <c r="DP37" s="682"/>
      <c r="DQ37" s="682"/>
      <c r="DR37" s="682"/>
      <c r="DS37" s="682"/>
      <c r="DT37" s="682"/>
      <c r="DU37" s="682"/>
      <c r="DV37" s="683"/>
      <c r="DW37" s="650">
        <v>6.4</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1287953</v>
      </c>
      <c r="S38" s="646"/>
      <c r="T38" s="646"/>
      <c r="U38" s="646"/>
      <c r="V38" s="646"/>
      <c r="W38" s="646"/>
      <c r="X38" s="646"/>
      <c r="Y38" s="647"/>
      <c r="Z38" s="648">
        <v>7.7</v>
      </c>
      <c r="AA38" s="648"/>
      <c r="AB38" s="648"/>
      <c r="AC38" s="648"/>
      <c r="AD38" s="649">
        <v>5427</v>
      </c>
      <c r="AE38" s="649"/>
      <c r="AF38" s="649"/>
      <c r="AG38" s="649"/>
      <c r="AH38" s="649"/>
      <c r="AI38" s="649"/>
      <c r="AJ38" s="649"/>
      <c r="AK38" s="649"/>
      <c r="AL38" s="650">
        <v>0.1</v>
      </c>
      <c r="AM38" s="651"/>
      <c r="AN38" s="651"/>
      <c r="AO38" s="652"/>
      <c r="AQ38" s="723" t="s">
        <v>340</v>
      </c>
      <c r="AR38" s="724"/>
      <c r="AS38" s="724"/>
      <c r="AT38" s="724"/>
      <c r="AU38" s="724"/>
      <c r="AV38" s="724"/>
      <c r="AW38" s="724"/>
      <c r="AX38" s="724"/>
      <c r="AY38" s="725"/>
      <c r="AZ38" s="645" t="s">
        <v>182</v>
      </c>
      <c r="BA38" s="646"/>
      <c r="BB38" s="646"/>
      <c r="BC38" s="646"/>
      <c r="BD38" s="682"/>
      <c r="BE38" s="682"/>
      <c r="BF38" s="700"/>
      <c r="BG38" s="660" t="s">
        <v>341</v>
      </c>
      <c r="BH38" s="661"/>
      <c r="BI38" s="661"/>
      <c r="BJ38" s="661"/>
      <c r="BK38" s="661"/>
      <c r="BL38" s="661"/>
      <c r="BM38" s="661"/>
      <c r="BN38" s="661"/>
      <c r="BO38" s="661"/>
      <c r="BP38" s="661"/>
      <c r="BQ38" s="661"/>
      <c r="BR38" s="661"/>
      <c r="BS38" s="661"/>
      <c r="BT38" s="661"/>
      <c r="BU38" s="662"/>
      <c r="BV38" s="645">
        <v>4225</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1967299</v>
      </c>
      <c r="CS38" s="646"/>
      <c r="CT38" s="646"/>
      <c r="CU38" s="646"/>
      <c r="CV38" s="646"/>
      <c r="CW38" s="646"/>
      <c r="CX38" s="646"/>
      <c r="CY38" s="647"/>
      <c r="CZ38" s="650">
        <v>12</v>
      </c>
      <c r="DA38" s="679"/>
      <c r="DB38" s="679"/>
      <c r="DC38" s="684"/>
      <c r="DD38" s="654">
        <v>1719538</v>
      </c>
      <c r="DE38" s="646"/>
      <c r="DF38" s="646"/>
      <c r="DG38" s="646"/>
      <c r="DH38" s="646"/>
      <c r="DI38" s="646"/>
      <c r="DJ38" s="646"/>
      <c r="DK38" s="647"/>
      <c r="DL38" s="654">
        <v>1624370</v>
      </c>
      <c r="DM38" s="646"/>
      <c r="DN38" s="646"/>
      <c r="DO38" s="646"/>
      <c r="DP38" s="646"/>
      <c r="DQ38" s="646"/>
      <c r="DR38" s="646"/>
      <c r="DS38" s="646"/>
      <c r="DT38" s="646"/>
      <c r="DU38" s="646"/>
      <c r="DV38" s="647"/>
      <c r="DW38" s="650">
        <v>19.3</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1340500</v>
      </c>
      <c r="S39" s="646"/>
      <c r="T39" s="646"/>
      <c r="U39" s="646"/>
      <c r="V39" s="646"/>
      <c r="W39" s="646"/>
      <c r="X39" s="646"/>
      <c r="Y39" s="647"/>
      <c r="Z39" s="648">
        <v>8</v>
      </c>
      <c r="AA39" s="648"/>
      <c r="AB39" s="648"/>
      <c r="AC39" s="648"/>
      <c r="AD39" s="649" t="s">
        <v>248</v>
      </c>
      <c r="AE39" s="649"/>
      <c r="AF39" s="649"/>
      <c r="AG39" s="649"/>
      <c r="AH39" s="649"/>
      <c r="AI39" s="649"/>
      <c r="AJ39" s="649"/>
      <c r="AK39" s="649"/>
      <c r="AL39" s="650" t="s">
        <v>248</v>
      </c>
      <c r="AM39" s="651"/>
      <c r="AN39" s="651"/>
      <c r="AO39" s="652"/>
      <c r="AQ39" s="723" t="s">
        <v>344</v>
      </c>
      <c r="AR39" s="724"/>
      <c r="AS39" s="724"/>
      <c r="AT39" s="724"/>
      <c r="AU39" s="724"/>
      <c r="AV39" s="724"/>
      <c r="AW39" s="724"/>
      <c r="AX39" s="724"/>
      <c r="AY39" s="725"/>
      <c r="AZ39" s="645" t="s">
        <v>248</v>
      </c>
      <c r="BA39" s="646"/>
      <c r="BB39" s="646"/>
      <c r="BC39" s="646"/>
      <c r="BD39" s="682"/>
      <c r="BE39" s="682"/>
      <c r="BF39" s="700"/>
      <c r="BG39" s="660" t="s">
        <v>345</v>
      </c>
      <c r="BH39" s="661"/>
      <c r="BI39" s="661"/>
      <c r="BJ39" s="661"/>
      <c r="BK39" s="661"/>
      <c r="BL39" s="661"/>
      <c r="BM39" s="661"/>
      <c r="BN39" s="661"/>
      <c r="BO39" s="661"/>
      <c r="BP39" s="661"/>
      <c r="BQ39" s="661"/>
      <c r="BR39" s="661"/>
      <c r="BS39" s="661"/>
      <c r="BT39" s="661"/>
      <c r="BU39" s="662"/>
      <c r="BV39" s="645">
        <v>6306</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546997</v>
      </c>
      <c r="CS39" s="682"/>
      <c r="CT39" s="682"/>
      <c r="CU39" s="682"/>
      <c r="CV39" s="682"/>
      <c r="CW39" s="682"/>
      <c r="CX39" s="682"/>
      <c r="CY39" s="683"/>
      <c r="CZ39" s="650">
        <v>3.3</v>
      </c>
      <c r="DA39" s="679"/>
      <c r="DB39" s="679"/>
      <c r="DC39" s="684"/>
      <c r="DD39" s="654" t="s">
        <v>182</v>
      </c>
      <c r="DE39" s="682"/>
      <c r="DF39" s="682"/>
      <c r="DG39" s="682"/>
      <c r="DH39" s="682"/>
      <c r="DI39" s="682"/>
      <c r="DJ39" s="682"/>
      <c r="DK39" s="683"/>
      <c r="DL39" s="654" t="s">
        <v>182</v>
      </c>
      <c r="DM39" s="682"/>
      <c r="DN39" s="682"/>
      <c r="DO39" s="682"/>
      <c r="DP39" s="682"/>
      <c r="DQ39" s="682"/>
      <c r="DR39" s="682"/>
      <c r="DS39" s="682"/>
      <c r="DT39" s="682"/>
      <c r="DU39" s="682"/>
      <c r="DV39" s="683"/>
      <c r="DW39" s="650" t="s">
        <v>248</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248</v>
      </c>
      <c r="S40" s="646"/>
      <c r="T40" s="646"/>
      <c r="U40" s="646"/>
      <c r="V40" s="646"/>
      <c r="W40" s="646"/>
      <c r="X40" s="646"/>
      <c r="Y40" s="647"/>
      <c r="Z40" s="648" t="s">
        <v>175</v>
      </c>
      <c r="AA40" s="648"/>
      <c r="AB40" s="648"/>
      <c r="AC40" s="648"/>
      <c r="AD40" s="649" t="s">
        <v>182</v>
      </c>
      <c r="AE40" s="649"/>
      <c r="AF40" s="649"/>
      <c r="AG40" s="649"/>
      <c r="AH40" s="649"/>
      <c r="AI40" s="649"/>
      <c r="AJ40" s="649"/>
      <c r="AK40" s="649"/>
      <c r="AL40" s="650" t="s">
        <v>182</v>
      </c>
      <c r="AM40" s="651"/>
      <c r="AN40" s="651"/>
      <c r="AO40" s="652"/>
      <c r="AQ40" s="723" t="s">
        <v>348</v>
      </c>
      <c r="AR40" s="724"/>
      <c r="AS40" s="724"/>
      <c r="AT40" s="724"/>
      <c r="AU40" s="724"/>
      <c r="AV40" s="724"/>
      <c r="AW40" s="724"/>
      <c r="AX40" s="724"/>
      <c r="AY40" s="725"/>
      <c r="AZ40" s="645" t="s">
        <v>182</v>
      </c>
      <c r="BA40" s="646"/>
      <c r="BB40" s="646"/>
      <c r="BC40" s="646"/>
      <c r="BD40" s="682"/>
      <c r="BE40" s="682"/>
      <c r="BF40" s="700"/>
      <c r="BG40" s="726" t="s">
        <v>349</v>
      </c>
      <c r="BH40" s="727"/>
      <c r="BI40" s="727"/>
      <c r="BJ40" s="727"/>
      <c r="BK40" s="727"/>
      <c r="BL40" s="236"/>
      <c r="BM40" s="661" t="s">
        <v>350</v>
      </c>
      <c r="BN40" s="661"/>
      <c r="BO40" s="661"/>
      <c r="BP40" s="661"/>
      <c r="BQ40" s="661"/>
      <c r="BR40" s="661"/>
      <c r="BS40" s="661"/>
      <c r="BT40" s="661"/>
      <c r="BU40" s="662"/>
      <c r="BV40" s="645">
        <v>99</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946713</v>
      </c>
      <c r="CS40" s="646"/>
      <c r="CT40" s="646"/>
      <c r="CU40" s="646"/>
      <c r="CV40" s="646"/>
      <c r="CW40" s="646"/>
      <c r="CX40" s="646"/>
      <c r="CY40" s="647"/>
      <c r="CZ40" s="650">
        <v>5.8</v>
      </c>
      <c r="DA40" s="679"/>
      <c r="DB40" s="679"/>
      <c r="DC40" s="684"/>
      <c r="DD40" s="654" t="s">
        <v>248</v>
      </c>
      <c r="DE40" s="646"/>
      <c r="DF40" s="646"/>
      <c r="DG40" s="646"/>
      <c r="DH40" s="646"/>
      <c r="DI40" s="646"/>
      <c r="DJ40" s="646"/>
      <c r="DK40" s="647"/>
      <c r="DL40" s="654" t="s">
        <v>248</v>
      </c>
      <c r="DM40" s="646"/>
      <c r="DN40" s="646"/>
      <c r="DO40" s="646"/>
      <c r="DP40" s="646"/>
      <c r="DQ40" s="646"/>
      <c r="DR40" s="646"/>
      <c r="DS40" s="646"/>
      <c r="DT40" s="646"/>
      <c r="DU40" s="646"/>
      <c r="DV40" s="647"/>
      <c r="DW40" s="650" t="s">
        <v>248</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392500</v>
      </c>
      <c r="S41" s="646"/>
      <c r="T41" s="646"/>
      <c r="U41" s="646"/>
      <c r="V41" s="646"/>
      <c r="W41" s="646"/>
      <c r="X41" s="646"/>
      <c r="Y41" s="647"/>
      <c r="Z41" s="648">
        <v>2.4</v>
      </c>
      <c r="AA41" s="648"/>
      <c r="AB41" s="648"/>
      <c r="AC41" s="648"/>
      <c r="AD41" s="649" t="s">
        <v>182</v>
      </c>
      <c r="AE41" s="649"/>
      <c r="AF41" s="649"/>
      <c r="AG41" s="649"/>
      <c r="AH41" s="649"/>
      <c r="AI41" s="649"/>
      <c r="AJ41" s="649"/>
      <c r="AK41" s="649"/>
      <c r="AL41" s="650" t="s">
        <v>182</v>
      </c>
      <c r="AM41" s="651"/>
      <c r="AN41" s="651"/>
      <c r="AO41" s="652"/>
      <c r="AQ41" s="723" t="s">
        <v>353</v>
      </c>
      <c r="AR41" s="724"/>
      <c r="AS41" s="724"/>
      <c r="AT41" s="724"/>
      <c r="AU41" s="724"/>
      <c r="AV41" s="724"/>
      <c r="AW41" s="724"/>
      <c r="AX41" s="724"/>
      <c r="AY41" s="725"/>
      <c r="AZ41" s="645">
        <v>329330</v>
      </c>
      <c r="BA41" s="646"/>
      <c r="BB41" s="646"/>
      <c r="BC41" s="646"/>
      <c r="BD41" s="682"/>
      <c r="BE41" s="682"/>
      <c r="BF41" s="700"/>
      <c r="BG41" s="726"/>
      <c r="BH41" s="727"/>
      <c r="BI41" s="727"/>
      <c r="BJ41" s="727"/>
      <c r="BK41" s="727"/>
      <c r="BL41" s="236"/>
      <c r="BM41" s="661" t="s">
        <v>354</v>
      </c>
      <c r="BN41" s="661"/>
      <c r="BO41" s="661"/>
      <c r="BP41" s="661"/>
      <c r="BQ41" s="661"/>
      <c r="BR41" s="661"/>
      <c r="BS41" s="661"/>
      <c r="BT41" s="661"/>
      <c r="BU41" s="662"/>
      <c r="BV41" s="645" t="s">
        <v>182</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248</v>
      </c>
      <c r="CS41" s="682"/>
      <c r="CT41" s="682"/>
      <c r="CU41" s="682"/>
      <c r="CV41" s="682"/>
      <c r="CW41" s="682"/>
      <c r="CX41" s="682"/>
      <c r="CY41" s="683"/>
      <c r="CZ41" s="650" t="s">
        <v>248</v>
      </c>
      <c r="DA41" s="679"/>
      <c r="DB41" s="679"/>
      <c r="DC41" s="684"/>
      <c r="DD41" s="654" t="s">
        <v>182</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16688386</v>
      </c>
      <c r="S42" s="731"/>
      <c r="T42" s="731"/>
      <c r="U42" s="731"/>
      <c r="V42" s="731"/>
      <c r="W42" s="731"/>
      <c r="X42" s="731"/>
      <c r="Y42" s="739"/>
      <c r="Z42" s="740">
        <v>100</v>
      </c>
      <c r="AA42" s="740"/>
      <c r="AB42" s="740"/>
      <c r="AC42" s="740"/>
      <c r="AD42" s="741">
        <v>8018620</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1068707</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396</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2228097</v>
      </c>
      <c r="CS42" s="646"/>
      <c r="CT42" s="646"/>
      <c r="CU42" s="646"/>
      <c r="CV42" s="646"/>
      <c r="CW42" s="646"/>
      <c r="CX42" s="646"/>
      <c r="CY42" s="647"/>
      <c r="CZ42" s="650">
        <v>13.6</v>
      </c>
      <c r="DA42" s="651"/>
      <c r="DB42" s="651"/>
      <c r="DC42" s="663"/>
      <c r="DD42" s="654">
        <v>564963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25453</v>
      </c>
      <c r="CS43" s="682"/>
      <c r="CT43" s="682"/>
      <c r="CU43" s="682"/>
      <c r="CV43" s="682"/>
      <c r="CW43" s="682"/>
      <c r="CX43" s="682"/>
      <c r="CY43" s="683"/>
      <c r="CZ43" s="650">
        <v>0.2</v>
      </c>
      <c r="DA43" s="679"/>
      <c r="DB43" s="679"/>
      <c r="DC43" s="684"/>
      <c r="DD43" s="654">
        <v>25453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2228097</v>
      </c>
      <c r="CS44" s="646"/>
      <c r="CT44" s="646"/>
      <c r="CU44" s="646"/>
      <c r="CV44" s="646"/>
      <c r="CW44" s="646"/>
      <c r="CX44" s="646"/>
      <c r="CY44" s="647"/>
      <c r="CZ44" s="650">
        <v>13.6</v>
      </c>
      <c r="DA44" s="651"/>
      <c r="DB44" s="651"/>
      <c r="DC44" s="663"/>
      <c r="DD44" s="654">
        <v>564963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1491391</v>
      </c>
      <c r="CS45" s="682"/>
      <c r="CT45" s="682"/>
      <c r="CU45" s="682"/>
      <c r="CV45" s="682"/>
      <c r="CW45" s="682"/>
      <c r="CX45" s="682"/>
      <c r="CY45" s="683"/>
      <c r="CZ45" s="650">
        <v>9.1</v>
      </c>
      <c r="DA45" s="679"/>
      <c r="DB45" s="679"/>
      <c r="DC45" s="684"/>
      <c r="DD45" s="654">
        <v>174084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726252</v>
      </c>
      <c r="CS46" s="646"/>
      <c r="CT46" s="646"/>
      <c r="CU46" s="646"/>
      <c r="CV46" s="646"/>
      <c r="CW46" s="646"/>
      <c r="CX46" s="646"/>
      <c r="CY46" s="647"/>
      <c r="CZ46" s="650">
        <v>4.4000000000000004</v>
      </c>
      <c r="DA46" s="651"/>
      <c r="DB46" s="651"/>
      <c r="DC46" s="663"/>
      <c r="DD46" s="654">
        <v>390725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t="s">
        <v>182</v>
      </c>
      <c r="CS47" s="682"/>
      <c r="CT47" s="682"/>
      <c r="CU47" s="682"/>
      <c r="CV47" s="682"/>
      <c r="CW47" s="682"/>
      <c r="CX47" s="682"/>
      <c r="CY47" s="683"/>
      <c r="CZ47" s="650" t="s">
        <v>175</v>
      </c>
      <c r="DA47" s="679"/>
      <c r="DB47" s="679"/>
      <c r="DC47" s="684"/>
      <c r="DD47" s="654" t="s">
        <v>248</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175</v>
      </c>
      <c r="CS48" s="646"/>
      <c r="CT48" s="646"/>
      <c r="CU48" s="646"/>
      <c r="CV48" s="646"/>
      <c r="CW48" s="646"/>
      <c r="CX48" s="646"/>
      <c r="CY48" s="647"/>
      <c r="CZ48" s="650" t="s">
        <v>182</v>
      </c>
      <c r="DA48" s="651"/>
      <c r="DB48" s="651"/>
      <c r="DC48" s="663"/>
      <c r="DD48" s="654" t="s">
        <v>248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16360798</v>
      </c>
      <c r="CS49" s="716"/>
      <c r="CT49" s="716"/>
      <c r="CU49" s="716"/>
      <c r="CV49" s="716"/>
      <c r="CW49" s="716"/>
      <c r="CX49" s="716"/>
      <c r="CY49" s="747"/>
      <c r="CZ49" s="742">
        <v>100</v>
      </c>
      <c r="DA49" s="748"/>
      <c r="DB49" s="748"/>
      <c r="DC49" s="749"/>
      <c r="DD49" s="750">
        <v>9128340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O02rmZhPMBWt5TnY4w9fxPkMHeHYLzUyuSKPrxrbg/UU2MtED1vF5tBwMrF9+S/em7tJDEMfpiwFIaPwjqitdg==" saltValue="isnWsuLD/eEN51Qyjv0+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16703</v>
      </c>
      <c r="R7" s="781"/>
      <c r="S7" s="781"/>
      <c r="T7" s="781"/>
      <c r="U7" s="781"/>
      <c r="V7" s="781">
        <v>16376</v>
      </c>
      <c r="W7" s="781"/>
      <c r="X7" s="781"/>
      <c r="Y7" s="781"/>
      <c r="Z7" s="781"/>
      <c r="AA7" s="781">
        <v>327</v>
      </c>
      <c r="AB7" s="781"/>
      <c r="AC7" s="781"/>
      <c r="AD7" s="781"/>
      <c r="AE7" s="782"/>
      <c r="AF7" s="783">
        <v>176</v>
      </c>
      <c r="AG7" s="784"/>
      <c r="AH7" s="784"/>
      <c r="AI7" s="784"/>
      <c r="AJ7" s="785"/>
      <c r="AK7" s="820">
        <v>442</v>
      </c>
      <c r="AL7" s="821"/>
      <c r="AM7" s="821"/>
      <c r="AN7" s="821"/>
      <c r="AO7" s="821"/>
      <c r="AP7" s="821">
        <v>12177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26668</v>
      </c>
      <c r="CI7" s="818"/>
      <c r="CJ7" s="818"/>
      <c r="CK7" s="818"/>
      <c r="CL7" s="819"/>
      <c r="CM7" s="817">
        <v>463452</v>
      </c>
      <c r="CN7" s="818"/>
      <c r="CO7" s="818"/>
      <c r="CP7" s="818"/>
      <c r="CQ7" s="819"/>
      <c r="CR7" s="817">
        <v>3</v>
      </c>
      <c r="CS7" s="818"/>
      <c r="CT7" s="818"/>
      <c r="CU7" s="818"/>
      <c r="CV7" s="819"/>
      <c r="CW7" s="817" t="s">
        <v>598</v>
      </c>
      <c r="CX7" s="818"/>
      <c r="CY7" s="818"/>
      <c r="CZ7" s="818"/>
      <c r="DA7" s="819"/>
      <c r="DB7" s="817" t="s">
        <v>599</v>
      </c>
      <c r="DC7" s="818"/>
      <c r="DD7" s="818"/>
      <c r="DE7" s="818"/>
      <c r="DF7" s="819"/>
      <c r="DG7" s="817" t="s">
        <v>583</v>
      </c>
      <c r="DH7" s="818"/>
      <c r="DI7" s="818"/>
      <c r="DJ7" s="818"/>
      <c r="DK7" s="819"/>
      <c r="DL7" s="817" t="s">
        <v>583</v>
      </c>
      <c r="DM7" s="818"/>
      <c r="DN7" s="818"/>
      <c r="DO7" s="818"/>
      <c r="DP7" s="819"/>
      <c r="DQ7" s="817">
        <v>1591</v>
      </c>
      <c r="DR7" s="818"/>
      <c r="DS7" s="818"/>
      <c r="DT7" s="818"/>
      <c r="DU7" s="819"/>
      <c r="DV7" s="798"/>
      <c r="DW7" s="799"/>
      <c r="DX7" s="799"/>
      <c r="DY7" s="799"/>
      <c r="DZ7" s="800"/>
      <c r="EA7" s="255"/>
    </row>
    <row r="8" spans="1:131" s="256" customFormat="1" ht="26.25" customHeight="1" x14ac:dyDescent="0.15">
      <c r="A8" s="262">
        <v>2</v>
      </c>
      <c r="B8" s="801" t="s">
        <v>393</v>
      </c>
      <c r="C8" s="802"/>
      <c r="D8" s="802"/>
      <c r="E8" s="802"/>
      <c r="F8" s="802"/>
      <c r="G8" s="802"/>
      <c r="H8" s="802"/>
      <c r="I8" s="802"/>
      <c r="J8" s="802"/>
      <c r="K8" s="802"/>
      <c r="L8" s="802"/>
      <c r="M8" s="802"/>
      <c r="N8" s="802"/>
      <c r="O8" s="802"/>
      <c r="P8" s="803"/>
      <c r="Q8" s="804">
        <v>1</v>
      </c>
      <c r="R8" s="805"/>
      <c r="S8" s="805"/>
      <c r="T8" s="805"/>
      <c r="U8" s="805"/>
      <c r="V8" s="805">
        <v>0</v>
      </c>
      <c r="W8" s="805"/>
      <c r="X8" s="805"/>
      <c r="Y8" s="805"/>
      <c r="Z8" s="805"/>
      <c r="AA8" s="805">
        <v>1</v>
      </c>
      <c r="AB8" s="805"/>
      <c r="AC8" s="805"/>
      <c r="AD8" s="805"/>
      <c r="AE8" s="806"/>
      <c r="AF8" s="807">
        <v>1</v>
      </c>
      <c r="AG8" s="808"/>
      <c r="AH8" s="808"/>
      <c r="AI8" s="808"/>
      <c r="AJ8" s="809"/>
      <c r="AK8" s="810">
        <v>0</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-2751</v>
      </c>
      <c r="CI8" s="828"/>
      <c r="CJ8" s="828"/>
      <c r="CK8" s="828"/>
      <c r="CL8" s="829"/>
      <c r="CM8" s="827">
        <v>5</v>
      </c>
      <c r="CN8" s="828"/>
      <c r="CO8" s="828"/>
      <c r="CP8" s="828"/>
      <c r="CQ8" s="829"/>
      <c r="CR8" s="827">
        <v>2</v>
      </c>
      <c r="CS8" s="828"/>
      <c r="CT8" s="828"/>
      <c r="CU8" s="828"/>
      <c r="CV8" s="829"/>
      <c r="CW8" s="827" t="s">
        <v>583</v>
      </c>
      <c r="CX8" s="828"/>
      <c r="CY8" s="828"/>
      <c r="CZ8" s="828"/>
      <c r="DA8" s="829"/>
      <c r="DB8" s="827" t="s">
        <v>583</v>
      </c>
      <c r="DC8" s="828"/>
      <c r="DD8" s="828"/>
      <c r="DE8" s="828"/>
      <c r="DF8" s="829"/>
      <c r="DG8" s="827" t="s">
        <v>583</v>
      </c>
      <c r="DH8" s="828"/>
      <c r="DI8" s="828"/>
      <c r="DJ8" s="828"/>
      <c r="DK8" s="829"/>
      <c r="DL8" s="827" t="s">
        <v>583</v>
      </c>
      <c r="DM8" s="828"/>
      <c r="DN8" s="828"/>
      <c r="DO8" s="828"/>
      <c r="DP8" s="829"/>
      <c r="DQ8" s="827" t="s">
        <v>583</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v>-1</v>
      </c>
      <c r="CI9" s="828"/>
      <c r="CJ9" s="828"/>
      <c r="CK9" s="828"/>
      <c r="CL9" s="829"/>
      <c r="CM9" s="827">
        <v>29</v>
      </c>
      <c r="CN9" s="828"/>
      <c r="CO9" s="828"/>
      <c r="CP9" s="828"/>
      <c r="CQ9" s="829"/>
      <c r="CR9" s="827">
        <v>3</v>
      </c>
      <c r="CS9" s="828"/>
      <c r="CT9" s="828"/>
      <c r="CU9" s="828"/>
      <c r="CV9" s="829"/>
      <c r="CW9" s="827">
        <v>0</v>
      </c>
      <c r="CX9" s="828"/>
      <c r="CY9" s="828"/>
      <c r="CZ9" s="828"/>
      <c r="DA9" s="829"/>
      <c r="DB9" s="827" t="s">
        <v>583</v>
      </c>
      <c r="DC9" s="828"/>
      <c r="DD9" s="828"/>
      <c r="DE9" s="828"/>
      <c r="DF9" s="829"/>
      <c r="DG9" s="827" t="s">
        <v>583</v>
      </c>
      <c r="DH9" s="828"/>
      <c r="DI9" s="828"/>
      <c r="DJ9" s="828"/>
      <c r="DK9" s="829"/>
      <c r="DL9" s="827" t="s">
        <v>583</v>
      </c>
      <c r="DM9" s="828"/>
      <c r="DN9" s="828"/>
      <c r="DO9" s="828"/>
      <c r="DP9" s="829"/>
      <c r="DQ9" s="827" t="s">
        <v>583</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592</v>
      </c>
      <c r="BT10" s="815"/>
      <c r="BU10" s="815"/>
      <c r="BV10" s="815"/>
      <c r="BW10" s="815"/>
      <c r="BX10" s="815"/>
      <c r="BY10" s="815"/>
      <c r="BZ10" s="815"/>
      <c r="CA10" s="815"/>
      <c r="CB10" s="815"/>
      <c r="CC10" s="815"/>
      <c r="CD10" s="815"/>
      <c r="CE10" s="815"/>
      <c r="CF10" s="815"/>
      <c r="CG10" s="816"/>
      <c r="CH10" s="827">
        <v>223</v>
      </c>
      <c r="CI10" s="828"/>
      <c r="CJ10" s="828"/>
      <c r="CK10" s="828"/>
      <c r="CL10" s="829"/>
      <c r="CM10" s="827">
        <v>147866</v>
      </c>
      <c r="CN10" s="828"/>
      <c r="CO10" s="828"/>
      <c r="CP10" s="828"/>
      <c r="CQ10" s="829"/>
      <c r="CR10" s="827">
        <v>34</v>
      </c>
      <c r="CS10" s="828"/>
      <c r="CT10" s="828"/>
      <c r="CU10" s="828"/>
      <c r="CV10" s="829"/>
      <c r="CW10" s="827" t="s">
        <v>583</v>
      </c>
      <c r="CX10" s="828"/>
      <c r="CY10" s="828"/>
      <c r="CZ10" s="828"/>
      <c r="DA10" s="829"/>
      <c r="DB10" s="827" t="s">
        <v>583</v>
      </c>
      <c r="DC10" s="828"/>
      <c r="DD10" s="828"/>
      <c r="DE10" s="828"/>
      <c r="DF10" s="829"/>
      <c r="DG10" s="827" t="s">
        <v>583</v>
      </c>
      <c r="DH10" s="828"/>
      <c r="DI10" s="828"/>
      <c r="DJ10" s="828"/>
      <c r="DK10" s="829"/>
      <c r="DL10" s="827">
        <v>19</v>
      </c>
      <c r="DM10" s="828"/>
      <c r="DN10" s="828"/>
      <c r="DO10" s="828"/>
      <c r="DP10" s="829"/>
      <c r="DQ10" s="827" t="s">
        <v>583</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394</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395</v>
      </c>
      <c r="B23" s="836" t="s">
        <v>396</v>
      </c>
      <c r="C23" s="837"/>
      <c r="D23" s="837"/>
      <c r="E23" s="837"/>
      <c r="F23" s="837"/>
      <c r="G23" s="837"/>
      <c r="H23" s="837"/>
      <c r="I23" s="837"/>
      <c r="J23" s="837"/>
      <c r="K23" s="837"/>
      <c r="L23" s="837"/>
      <c r="M23" s="837"/>
      <c r="N23" s="837"/>
      <c r="O23" s="837"/>
      <c r="P23" s="838"/>
      <c r="Q23" s="839">
        <v>16704</v>
      </c>
      <c r="R23" s="840"/>
      <c r="S23" s="840"/>
      <c r="T23" s="840"/>
      <c r="U23" s="840"/>
      <c r="V23" s="840">
        <v>16377</v>
      </c>
      <c r="W23" s="840"/>
      <c r="X23" s="840"/>
      <c r="Y23" s="840"/>
      <c r="Z23" s="840"/>
      <c r="AA23" s="840">
        <v>328</v>
      </c>
      <c r="AB23" s="840"/>
      <c r="AC23" s="840"/>
      <c r="AD23" s="840"/>
      <c r="AE23" s="841"/>
      <c r="AF23" s="842">
        <v>177</v>
      </c>
      <c r="AG23" s="840"/>
      <c r="AH23" s="840"/>
      <c r="AI23" s="840"/>
      <c r="AJ23" s="843"/>
      <c r="AK23" s="844"/>
      <c r="AL23" s="845"/>
      <c r="AM23" s="845"/>
      <c r="AN23" s="845"/>
      <c r="AO23" s="845"/>
      <c r="AP23" s="840"/>
      <c r="AQ23" s="840"/>
      <c r="AR23" s="840"/>
      <c r="AS23" s="840"/>
      <c r="AT23" s="840"/>
      <c r="AU23" s="846"/>
      <c r="AV23" s="846"/>
      <c r="AW23" s="846"/>
      <c r="AX23" s="846"/>
      <c r="AY23" s="847"/>
      <c r="AZ23" s="855" t="s">
        <v>182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397</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399</v>
      </c>
      <c r="R26" s="764"/>
      <c r="S26" s="764"/>
      <c r="T26" s="764"/>
      <c r="U26" s="765"/>
      <c r="V26" s="763" t="s">
        <v>400</v>
      </c>
      <c r="W26" s="764"/>
      <c r="X26" s="764"/>
      <c r="Y26" s="764"/>
      <c r="Z26" s="765"/>
      <c r="AA26" s="763" t="s">
        <v>401</v>
      </c>
      <c r="AB26" s="764"/>
      <c r="AC26" s="764"/>
      <c r="AD26" s="764"/>
      <c r="AE26" s="764"/>
      <c r="AF26" s="858" t="s">
        <v>402</v>
      </c>
      <c r="AG26" s="859"/>
      <c r="AH26" s="859"/>
      <c r="AI26" s="859"/>
      <c r="AJ26" s="860"/>
      <c r="AK26" s="764" t="s">
        <v>403</v>
      </c>
      <c r="AL26" s="764"/>
      <c r="AM26" s="764"/>
      <c r="AN26" s="764"/>
      <c r="AO26" s="765"/>
      <c r="AP26" s="763" t="s">
        <v>404</v>
      </c>
      <c r="AQ26" s="764"/>
      <c r="AR26" s="764"/>
      <c r="AS26" s="764"/>
      <c r="AT26" s="765"/>
      <c r="AU26" s="763" t="s">
        <v>405</v>
      </c>
      <c r="AV26" s="764"/>
      <c r="AW26" s="764"/>
      <c r="AX26" s="764"/>
      <c r="AY26" s="765"/>
      <c r="AZ26" s="763" t="s">
        <v>406</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407</v>
      </c>
      <c r="C28" s="778"/>
      <c r="D28" s="778"/>
      <c r="E28" s="778"/>
      <c r="F28" s="778"/>
      <c r="G28" s="778"/>
      <c r="H28" s="778"/>
      <c r="I28" s="778"/>
      <c r="J28" s="778"/>
      <c r="K28" s="778"/>
      <c r="L28" s="778"/>
      <c r="M28" s="778"/>
      <c r="N28" s="778"/>
      <c r="O28" s="778"/>
      <c r="P28" s="779"/>
      <c r="Q28" s="868">
        <v>3604</v>
      </c>
      <c r="R28" s="869"/>
      <c r="S28" s="869"/>
      <c r="T28" s="869"/>
      <c r="U28" s="869"/>
      <c r="V28" s="869">
        <v>3581</v>
      </c>
      <c r="W28" s="869"/>
      <c r="X28" s="869"/>
      <c r="Y28" s="869"/>
      <c r="Z28" s="869"/>
      <c r="AA28" s="869">
        <v>23</v>
      </c>
      <c r="AB28" s="869"/>
      <c r="AC28" s="869"/>
      <c r="AD28" s="869"/>
      <c r="AE28" s="870"/>
      <c r="AF28" s="871">
        <v>23</v>
      </c>
      <c r="AG28" s="869"/>
      <c r="AH28" s="869"/>
      <c r="AI28" s="869"/>
      <c r="AJ28" s="872"/>
      <c r="AK28" s="873">
        <v>351</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408</v>
      </c>
      <c r="C29" s="802"/>
      <c r="D29" s="802"/>
      <c r="E29" s="802"/>
      <c r="F29" s="802"/>
      <c r="G29" s="802"/>
      <c r="H29" s="802"/>
      <c r="I29" s="802"/>
      <c r="J29" s="802"/>
      <c r="K29" s="802"/>
      <c r="L29" s="802"/>
      <c r="M29" s="802"/>
      <c r="N29" s="802"/>
      <c r="O29" s="802"/>
      <c r="P29" s="803"/>
      <c r="Q29" s="804">
        <v>3813</v>
      </c>
      <c r="R29" s="805"/>
      <c r="S29" s="805"/>
      <c r="T29" s="805"/>
      <c r="U29" s="805"/>
      <c r="V29" s="805">
        <v>3775</v>
      </c>
      <c r="W29" s="805"/>
      <c r="X29" s="805"/>
      <c r="Y29" s="805"/>
      <c r="Z29" s="805"/>
      <c r="AA29" s="805">
        <v>38</v>
      </c>
      <c r="AB29" s="805"/>
      <c r="AC29" s="805"/>
      <c r="AD29" s="805"/>
      <c r="AE29" s="806"/>
      <c r="AF29" s="807">
        <v>38</v>
      </c>
      <c r="AG29" s="808"/>
      <c r="AH29" s="808"/>
      <c r="AI29" s="808"/>
      <c r="AJ29" s="809"/>
      <c r="AK29" s="876">
        <v>506</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409</v>
      </c>
      <c r="C30" s="802"/>
      <c r="D30" s="802"/>
      <c r="E30" s="802"/>
      <c r="F30" s="802"/>
      <c r="G30" s="802"/>
      <c r="H30" s="802"/>
      <c r="I30" s="802"/>
      <c r="J30" s="802"/>
      <c r="K30" s="802"/>
      <c r="L30" s="802"/>
      <c r="M30" s="802"/>
      <c r="N30" s="802"/>
      <c r="O30" s="802"/>
      <c r="P30" s="803"/>
      <c r="Q30" s="804">
        <v>412</v>
      </c>
      <c r="R30" s="805"/>
      <c r="S30" s="805"/>
      <c r="T30" s="805"/>
      <c r="U30" s="805"/>
      <c r="V30" s="805">
        <v>411</v>
      </c>
      <c r="W30" s="805"/>
      <c r="X30" s="805"/>
      <c r="Y30" s="805"/>
      <c r="Z30" s="805"/>
      <c r="AA30" s="805">
        <v>0</v>
      </c>
      <c r="AB30" s="805"/>
      <c r="AC30" s="805"/>
      <c r="AD30" s="805"/>
      <c r="AE30" s="806"/>
      <c r="AF30" s="807">
        <v>0</v>
      </c>
      <c r="AG30" s="808"/>
      <c r="AH30" s="808"/>
      <c r="AI30" s="808"/>
      <c r="AJ30" s="809"/>
      <c r="AK30" s="876">
        <v>101</v>
      </c>
      <c r="AL30" s="877"/>
      <c r="AM30" s="877"/>
      <c r="AN30" s="877"/>
      <c r="AO30" s="877"/>
      <c r="AP30" s="877" t="s">
        <v>598</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40</v>
      </c>
      <c r="R31" s="805"/>
      <c r="S31" s="805"/>
      <c r="T31" s="805"/>
      <c r="U31" s="805"/>
      <c r="V31" s="805">
        <v>125</v>
      </c>
      <c r="W31" s="805"/>
      <c r="X31" s="805"/>
      <c r="Y31" s="805"/>
      <c r="Z31" s="805"/>
      <c r="AA31" s="805">
        <v>-85</v>
      </c>
      <c r="AB31" s="805"/>
      <c r="AC31" s="805"/>
      <c r="AD31" s="805"/>
      <c r="AE31" s="806"/>
      <c r="AF31" s="807">
        <v>-85</v>
      </c>
      <c r="AG31" s="808"/>
      <c r="AH31" s="808"/>
      <c r="AI31" s="808"/>
      <c r="AJ31" s="809"/>
      <c r="AK31" s="876" t="s">
        <v>583</v>
      </c>
      <c r="AL31" s="877"/>
      <c r="AM31" s="877"/>
      <c r="AN31" s="877"/>
      <c r="AO31" s="877"/>
      <c r="AP31" s="877" t="s">
        <v>598</v>
      </c>
      <c r="AQ31" s="877"/>
      <c r="AR31" s="877"/>
      <c r="AS31" s="877"/>
      <c r="AT31" s="877"/>
      <c r="AU31" s="877" t="s">
        <v>598</v>
      </c>
      <c r="AV31" s="877"/>
      <c r="AW31" s="877"/>
      <c r="AX31" s="877"/>
      <c r="AY31" s="877"/>
      <c r="AZ31" s="878" t="s">
        <v>598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73</v>
      </c>
      <c r="R32" s="805"/>
      <c r="S32" s="805"/>
      <c r="T32" s="805"/>
      <c r="U32" s="805"/>
      <c r="V32" s="805">
        <v>71</v>
      </c>
      <c r="W32" s="805"/>
      <c r="X32" s="805"/>
      <c r="Y32" s="805"/>
      <c r="Z32" s="805"/>
      <c r="AA32" s="805">
        <v>2</v>
      </c>
      <c r="AB32" s="805"/>
      <c r="AC32" s="805"/>
      <c r="AD32" s="805"/>
      <c r="AE32" s="806"/>
      <c r="AF32" s="807">
        <v>2</v>
      </c>
      <c r="AG32" s="808"/>
      <c r="AH32" s="808"/>
      <c r="AI32" s="808"/>
      <c r="AJ32" s="809"/>
      <c r="AK32" s="876">
        <v>9</v>
      </c>
      <c r="AL32" s="877"/>
      <c r="AM32" s="877"/>
      <c r="AN32" s="877"/>
      <c r="AO32" s="877"/>
      <c r="AP32" s="877">
        <v>658</v>
      </c>
      <c r="AQ32" s="877"/>
      <c r="AR32" s="877"/>
      <c r="AS32" s="877"/>
      <c r="AT32" s="877"/>
      <c r="AU32" s="877">
        <v>0</v>
      </c>
      <c r="AV32" s="877"/>
      <c r="AW32" s="877"/>
      <c r="AX32" s="877"/>
      <c r="AY32" s="877"/>
      <c r="AZ32" s="878" t="s">
        <v>583</v>
      </c>
      <c r="BA32" s="878"/>
      <c r="BB32" s="878"/>
      <c r="BC32" s="878"/>
      <c r="BD32" s="878"/>
      <c r="BE32" s="874" t="s">
        <v>412</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413</v>
      </c>
      <c r="C33" s="802"/>
      <c r="D33" s="802"/>
      <c r="E33" s="802"/>
      <c r="F33" s="802"/>
      <c r="G33" s="802"/>
      <c r="H33" s="802"/>
      <c r="I33" s="802"/>
      <c r="J33" s="802"/>
      <c r="K33" s="802"/>
      <c r="L33" s="802"/>
      <c r="M33" s="802"/>
      <c r="N33" s="802"/>
      <c r="O33" s="802"/>
      <c r="P33" s="803"/>
      <c r="Q33" s="804">
        <v>2616</v>
      </c>
      <c r="R33" s="805"/>
      <c r="S33" s="805"/>
      <c r="T33" s="805"/>
      <c r="U33" s="805"/>
      <c r="V33" s="805">
        <v>2611</v>
      </c>
      <c r="W33" s="805"/>
      <c r="X33" s="805"/>
      <c r="Y33" s="805"/>
      <c r="Z33" s="805"/>
      <c r="AA33" s="805">
        <v>4</v>
      </c>
      <c r="AB33" s="805"/>
      <c r="AC33" s="805"/>
      <c r="AD33" s="805"/>
      <c r="AE33" s="806"/>
      <c r="AF33" s="807" t="s">
        <v>128</v>
      </c>
      <c r="AG33" s="808"/>
      <c r="AH33" s="808"/>
      <c r="AI33" s="808"/>
      <c r="AJ33" s="809"/>
      <c r="AK33" s="876">
        <v>594</v>
      </c>
      <c r="AL33" s="877"/>
      <c r="AM33" s="877"/>
      <c r="AN33" s="877"/>
      <c r="AO33" s="877"/>
      <c r="AP33" s="877">
        <v>11399</v>
      </c>
      <c r="AQ33" s="877"/>
      <c r="AR33" s="877"/>
      <c r="AS33" s="877"/>
      <c r="AT33" s="877"/>
      <c r="AU33" s="877">
        <v>7068</v>
      </c>
      <c r="AV33" s="877"/>
      <c r="AW33" s="877"/>
      <c r="AX33" s="877"/>
      <c r="AY33" s="877"/>
      <c r="AZ33" s="878" t="s">
        <v>583</v>
      </c>
      <c r="BA33" s="878"/>
      <c r="BB33" s="878"/>
      <c r="BC33" s="878"/>
      <c r="BD33" s="878"/>
      <c r="BE33" s="874" t="s">
        <v>412</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414</v>
      </c>
      <c r="C34" s="802"/>
      <c r="D34" s="802"/>
      <c r="E34" s="802"/>
      <c r="F34" s="802"/>
      <c r="G34" s="802"/>
      <c r="H34" s="802"/>
      <c r="I34" s="802"/>
      <c r="J34" s="802"/>
      <c r="K34" s="802"/>
      <c r="L34" s="802"/>
      <c r="M34" s="802"/>
      <c r="N34" s="802"/>
      <c r="O34" s="802"/>
      <c r="P34" s="803"/>
      <c r="Q34" s="804">
        <v>111</v>
      </c>
      <c r="R34" s="805"/>
      <c r="S34" s="805"/>
      <c r="T34" s="805"/>
      <c r="U34" s="805"/>
      <c r="V34" s="805">
        <v>328</v>
      </c>
      <c r="W34" s="805"/>
      <c r="X34" s="805"/>
      <c r="Y34" s="805"/>
      <c r="Z34" s="805"/>
      <c r="AA34" s="805">
        <v>-216</v>
      </c>
      <c r="AB34" s="805"/>
      <c r="AC34" s="805"/>
      <c r="AD34" s="805"/>
      <c r="AE34" s="806"/>
      <c r="AF34" s="807">
        <v>14</v>
      </c>
      <c r="AG34" s="808"/>
      <c r="AH34" s="808"/>
      <c r="AI34" s="808"/>
      <c r="AJ34" s="809"/>
      <c r="AK34" s="876" t="s">
        <v>583</v>
      </c>
      <c r="AL34" s="877"/>
      <c r="AM34" s="877"/>
      <c r="AN34" s="877"/>
      <c r="AO34" s="877"/>
      <c r="AP34" s="877">
        <v>0</v>
      </c>
      <c r="AQ34" s="877"/>
      <c r="AR34" s="877"/>
      <c r="AS34" s="877"/>
      <c r="AT34" s="877"/>
      <c r="AU34" s="877">
        <v>0</v>
      </c>
      <c r="AV34" s="877"/>
      <c r="AW34" s="877"/>
      <c r="AX34" s="877"/>
      <c r="AY34" s="877"/>
      <c r="AZ34" s="878" t="s">
        <v>583</v>
      </c>
      <c r="BA34" s="878"/>
      <c r="BB34" s="878"/>
      <c r="BC34" s="878"/>
      <c r="BD34" s="878"/>
      <c r="BE34" s="874" t="s">
        <v>412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395</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-8</v>
      </c>
      <c r="AG63" s="888"/>
      <c r="AH63" s="888"/>
      <c r="AI63" s="888"/>
      <c r="AJ63" s="889"/>
      <c r="AK63" s="890"/>
      <c r="AL63" s="885"/>
      <c r="AM63" s="885"/>
      <c r="AN63" s="885"/>
      <c r="AO63" s="885"/>
      <c r="AP63" s="888">
        <v>12058</v>
      </c>
      <c r="AQ63" s="888"/>
      <c r="AR63" s="888"/>
      <c r="AS63" s="888"/>
      <c r="AT63" s="888"/>
      <c r="AU63" s="888">
        <v>7068</v>
      </c>
      <c r="AV63" s="888"/>
      <c r="AW63" s="888"/>
      <c r="AX63" s="888"/>
      <c r="AY63" s="888"/>
      <c r="AZ63" s="892"/>
      <c r="BA63" s="892"/>
      <c r="BB63" s="892"/>
      <c r="BC63" s="892"/>
      <c r="BD63" s="892"/>
      <c r="BE63" s="893"/>
      <c r="BF63" s="893"/>
      <c r="BG63" s="893"/>
      <c r="BH63" s="893"/>
      <c r="BI63" s="894"/>
      <c r="BJ63" s="895" t="s">
        <v>182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418</v>
      </c>
      <c r="B66" s="787"/>
      <c r="C66" s="787"/>
      <c r="D66" s="787"/>
      <c r="E66" s="787"/>
      <c r="F66" s="787"/>
      <c r="G66" s="787"/>
      <c r="H66" s="787"/>
      <c r="I66" s="787"/>
      <c r="J66" s="787"/>
      <c r="K66" s="787"/>
      <c r="L66" s="787"/>
      <c r="M66" s="787"/>
      <c r="N66" s="787"/>
      <c r="O66" s="787"/>
      <c r="P66" s="788"/>
      <c r="Q66" s="763" t="s">
        <v>399</v>
      </c>
      <c r="R66" s="764"/>
      <c r="S66" s="764"/>
      <c r="T66" s="764"/>
      <c r="U66" s="765"/>
      <c r="V66" s="763" t="s">
        <v>400</v>
      </c>
      <c r="W66" s="764"/>
      <c r="X66" s="764"/>
      <c r="Y66" s="764"/>
      <c r="Z66" s="765"/>
      <c r="AA66" s="763" t="s">
        <v>401</v>
      </c>
      <c r="AB66" s="764"/>
      <c r="AC66" s="764"/>
      <c r="AD66" s="764"/>
      <c r="AE66" s="765"/>
      <c r="AF66" s="898" t="s">
        <v>402</v>
      </c>
      <c r="AG66" s="859"/>
      <c r="AH66" s="859"/>
      <c r="AI66" s="859"/>
      <c r="AJ66" s="899"/>
      <c r="AK66" s="763" t="s">
        <v>403</v>
      </c>
      <c r="AL66" s="787"/>
      <c r="AM66" s="787"/>
      <c r="AN66" s="787"/>
      <c r="AO66" s="788"/>
      <c r="AP66" s="763" t="s">
        <v>404</v>
      </c>
      <c r="AQ66" s="764"/>
      <c r="AR66" s="764"/>
      <c r="AS66" s="764"/>
      <c r="AT66" s="765"/>
      <c r="AU66" s="763" t="s">
        <v>419</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584</v>
      </c>
      <c r="C68" s="916"/>
      <c r="D68" s="916"/>
      <c r="E68" s="916"/>
      <c r="F68" s="916"/>
      <c r="G68" s="916"/>
      <c r="H68" s="916"/>
      <c r="I68" s="916"/>
      <c r="J68" s="916"/>
      <c r="K68" s="916"/>
      <c r="L68" s="916"/>
      <c r="M68" s="916"/>
      <c r="N68" s="916"/>
      <c r="O68" s="916"/>
      <c r="P68" s="917"/>
      <c r="Q68" s="918">
        <v>64</v>
      </c>
      <c r="R68" s="912"/>
      <c r="S68" s="912"/>
      <c r="T68" s="912"/>
      <c r="U68" s="912"/>
      <c r="V68" s="912">
        <v>54</v>
      </c>
      <c r="W68" s="912"/>
      <c r="X68" s="912"/>
      <c r="Y68" s="912"/>
      <c r="Z68" s="912"/>
      <c r="AA68" s="912">
        <v>9</v>
      </c>
      <c r="AB68" s="912"/>
      <c r="AC68" s="912"/>
      <c r="AD68" s="912"/>
      <c r="AE68" s="912"/>
      <c r="AF68" s="912">
        <v>9</v>
      </c>
      <c r="AG68" s="912"/>
      <c r="AH68" s="912"/>
      <c r="AI68" s="912"/>
      <c r="AJ68" s="912"/>
      <c r="AK68" s="912" t="s">
        <v>583</v>
      </c>
      <c r="AL68" s="912"/>
      <c r="AM68" s="912"/>
      <c r="AN68" s="912"/>
      <c r="AO68" s="912"/>
      <c r="AP68" s="912">
        <v>29</v>
      </c>
      <c r="AQ68" s="912"/>
      <c r="AR68" s="912"/>
      <c r="AS68" s="912"/>
      <c r="AT68" s="912"/>
      <c r="AU68" s="912">
        <v>10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5164</v>
      </c>
      <c r="R69" s="877"/>
      <c r="S69" s="877"/>
      <c r="T69" s="877"/>
      <c r="U69" s="877"/>
      <c r="V69" s="877">
        <v>5102</v>
      </c>
      <c r="W69" s="877"/>
      <c r="X69" s="877"/>
      <c r="Y69" s="877"/>
      <c r="Z69" s="877"/>
      <c r="AA69" s="877">
        <v>62</v>
      </c>
      <c r="AB69" s="877"/>
      <c r="AC69" s="877"/>
      <c r="AD69" s="877"/>
      <c r="AE69" s="877"/>
      <c r="AF69" s="877">
        <v>62</v>
      </c>
      <c r="AG69" s="877"/>
      <c r="AH69" s="877"/>
      <c r="AI69" s="877"/>
      <c r="AJ69" s="877"/>
      <c r="AK69" s="877">
        <v>190</v>
      </c>
      <c r="AL69" s="877"/>
      <c r="AM69" s="877"/>
      <c r="AN69" s="877"/>
      <c r="AO69" s="877"/>
      <c r="AP69" s="877">
        <v>2373</v>
      </c>
      <c r="AQ69" s="877"/>
      <c r="AR69" s="877"/>
      <c r="AS69" s="877"/>
      <c r="AT69" s="877"/>
      <c r="AU69" s="877">
        <v>265</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374</v>
      </c>
      <c r="R70" s="877"/>
      <c r="S70" s="877"/>
      <c r="T70" s="877"/>
      <c r="U70" s="877"/>
      <c r="V70" s="877">
        <v>368</v>
      </c>
      <c r="W70" s="877"/>
      <c r="X70" s="877"/>
      <c r="Y70" s="877"/>
      <c r="Z70" s="877"/>
      <c r="AA70" s="877">
        <v>5</v>
      </c>
      <c r="AB70" s="877"/>
      <c r="AC70" s="877"/>
      <c r="AD70" s="877"/>
      <c r="AE70" s="877"/>
      <c r="AF70" s="877">
        <v>5</v>
      </c>
      <c r="AG70" s="877"/>
      <c r="AH70" s="877"/>
      <c r="AI70" s="877"/>
      <c r="AJ70" s="877"/>
      <c r="AK70" s="877">
        <v>67</v>
      </c>
      <c r="AL70" s="877"/>
      <c r="AM70" s="877"/>
      <c r="AN70" s="877"/>
      <c r="AO70" s="877"/>
      <c r="AP70" s="877" t="s">
        <v>583</v>
      </c>
      <c r="AQ70" s="877"/>
      <c r="AR70" s="877"/>
      <c r="AS70" s="877"/>
      <c r="AT70" s="877"/>
      <c r="AU70" s="877" t="s">
        <v>583</v>
      </c>
      <c r="AV70" s="877"/>
      <c r="AW70" s="877"/>
      <c r="AX70" s="877"/>
      <c r="AY70" s="877"/>
      <c r="AZ70" s="923" t="s">
        <v>587</v>
      </c>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586</v>
      </c>
      <c r="C71" s="920"/>
      <c r="D71" s="920"/>
      <c r="E71" s="920"/>
      <c r="F71" s="920"/>
      <c r="G71" s="920"/>
      <c r="H71" s="920"/>
      <c r="I71" s="920"/>
      <c r="J71" s="920"/>
      <c r="K71" s="920"/>
      <c r="L71" s="920"/>
      <c r="M71" s="920"/>
      <c r="N71" s="920"/>
      <c r="O71" s="920"/>
      <c r="P71" s="921"/>
      <c r="Q71" s="922">
        <v>84237</v>
      </c>
      <c r="R71" s="877"/>
      <c r="S71" s="877"/>
      <c r="T71" s="877"/>
      <c r="U71" s="877"/>
      <c r="V71" s="877">
        <v>82099</v>
      </c>
      <c r="W71" s="877"/>
      <c r="X71" s="877"/>
      <c r="Y71" s="877"/>
      <c r="Z71" s="877"/>
      <c r="AA71" s="877">
        <v>2138</v>
      </c>
      <c r="AB71" s="877"/>
      <c r="AC71" s="877"/>
      <c r="AD71" s="877"/>
      <c r="AE71" s="877"/>
      <c r="AF71" s="877">
        <v>2138</v>
      </c>
      <c r="AG71" s="877"/>
      <c r="AH71" s="877"/>
      <c r="AI71" s="877"/>
      <c r="AJ71" s="877"/>
      <c r="AK71" s="877">
        <v>950</v>
      </c>
      <c r="AL71" s="877"/>
      <c r="AM71" s="877"/>
      <c r="AN71" s="877"/>
      <c r="AO71" s="877"/>
      <c r="AP71" s="877" t="s">
        <v>583</v>
      </c>
      <c r="AQ71" s="877"/>
      <c r="AR71" s="877"/>
      <c r="AS71" s="877"/>
      <c r="AT71" s="877"/>
      <c r="AU71" s="877" t="s">
        <v>583</v>
      </c>
      <c r="AV71" s="877"/>
      <c r="AW71" s="877"/>
      <c r="AX71" s="877"/>
      <c r="AY71" s="877"/>
      <c r="AZ71" s="923" t="s">
        <v>588</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395</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2214</v>
      </c>
      <c r="AG88" s="888"/>
      <c r="AH88" s="888"/>
      <c r="AI88" s="888"/>
      <c r="AJ88" s="888"/>
      <c r="AK88" s="885"/>
      <c r="AL88" s="885"/>
      <c r="AM88" s="885"/>
      <c r="AN88" s="885"/>
      <c r="AO88" s="885"/>
      <c r="AP88" s="888">
        <v>2401</v>
      </c>
      <c r="AQ88" s="888"/>
      <c r="AR88" s="888"/>
      <c r="AS88" s="888"/>
      <c r="AT88" s="888"/>
      <c r="AU88" s="888">
        <v>275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42</v>
      </c>
      <c r="CS102" s="896"/>
      <c r="CT102" s="896"/>
      <c r="CU102" s="896"/>
      <c r="CV102" s="939"/>
      <c r="CW102" s="938">
        <v>0</v>
      </c>
      <c r="CX102" s="896"/>
      <c r="CY102" s="896"/>
      <c r="CZ102" s="896"/>
      <c r="DA102" s="939"/>
      <c r="DB102" s="938">
        <v>3450</v>
      </c>
      <c r="DC102" s="896"/>
      <c r="DD102" s="896"/>
      <c r="DE102" s="896"/>
      <c r="DF102" s="939"/>
      <c r="DG102" s="938" t="s">
        <v>583</v>
      </c>
      <c r="DH102" s="896"/>
      <c r="DI102" s="896"/>
      <c r="DJ102" s="896"/>
      <c r="DK102" s="939"/>
      <c r="DL102" s="938">
        <v>19</v>
      </c>
      <c r="DM102" s="896"/>
      <c r="DN102" s="896"/>
      <c r="DO102" s="896"/>
      <c r="DP102" s="939"/>
      <c r="DQ102" s="938">
        <v>1591</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312</v>
      </c>
      <c r="AG109" s="941"/>
      <c r="AH109" s="941"/>
      <c r="AI109" s="941"/>
      <c r="AJ109" s="942"/>
      <c r="AK109" s="940" t="s">
        <v>311</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312</v>
      </c>
      <c r="BW109" s="941"/>
      <c r="BX109" s="941"/>
      <c r="BY109" s="941"/>
      <c r="BZ109" s="942"/>
      <c r="CA109" s="940" t="s">
        <v>311</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312</v>
      </c>
      <c r="DM109" s="941"/>
      <c r="DN109" s="941"/>
      <c r="DO109" s="941"/>
      <c r="DP109" s="942"/>
      <c r="DQ109" s="940" t="s">
        <v>311</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1449109</v>
      </c>
      <c r="AB110" s="948"/>
      <c r="AC110" s="948"/>
      <c r="AD110" s="948"/>
      <c r="AE110" s="949"/>
      <c r="AF110" s="950">
        <v>1437871</v>
      </c>
      <c r="AG110" s="948"/>
      <c r="AH110" s="948"/>
      <c r="AI110" s="948"/>
      <c r="AJ110" s="949"/>
      <c r="AK110" s="950">
        <v>1355760</v>
      </c>
      <c r="AL110" s="948"/>
      <c r="AM110" s="948"/>
      <c r="AN110" s="948"/>
      <c r="AO110" s="949"/>
      <c r="AP110" s="951">
        <v>19.899999999999999</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12401647</v>
      </c>
      <c r="BR110" s="983"/>
      <c r="BS110" s="983"/>
      <c r="BT110" s="983"/>
      <c r="BU110" s="983"/>
      <c r="BV110" s="983">
        <v>12128919</v>
      </c>
      <c r="BW110" s="983"/>
      <c r="BX110" s="983"/>
      <c r="BY110" s="983"/>
      <c r="BZ110" s="983"/>
      <c r="CA110" s="983">
        <v>12177323</v>
      </c>
      <c r="CB110" s="983"/>
      <c r="CC110" s="983"/>
      <c r="CD110" s="983"/>
      <c r="CE110" s="983"/>
      <c r="CF110" s="997">
        <v>178.6</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182</v>
      </c>
      <c r="DH110" s="983"/>
      <c r="DI110" s="983"/>
      <c r="DJ110" s="983"/>
      <c r="DK110" s="983"/>
      <c r="DL110" s="983" t="s">
        <v>436</v>
      </c>
      <c r="DM110" s="983"/>
      <c r="DN110" s="983"/>
      <c r="DO110" s="983"/>
      <c r="DP110" s="983"/>
      <c r="DQ110" s="983" t="s">
        <v>182</v>
      </c>
      <c r="DR110" s="983"/>
      <c r="DS110" s="983"/>
      <c r="DT110" s="983"/>
      <c r="DU110" s="983"/>
      <c r="DV110" s="984" t="s">
        <v>182</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182</v>
      </c>
      <c r="AB111" s="990"/>
      <c r="AC111" s="990"/>
      <c r="AD111" s="990"/>
      <c r="AE111" s="991"/>
      <c r="AF111" s="992" t="s">
        <v>436</v>
      </c>
      <c r="AG111" s="990"/>
      <c r="AH111" s="990"/>
      <c r="AI111" s="990"/>
      <c r="AJ111" s="991"/>
      <c r="AK111" s="992" t="s">
        <v>182</v>
      </c>
      <c r="AL111" s="990"/>
      <c r="AM111" s="990"/>
      <c r="AN111" s="990"/>
      <c r="AO111" s="991"/>
      <c r="AP111" s="993" t="s">
        <v>182</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v>2763</v>
      </c>
      <c r="BR111" s="976"/>
      <c r="BS111" s="976"/>
      <c r="BT111" s="976"/>
      <c r="BU111" s="976"/>
      <c r="BV111" s="976" t="s">
        <v>436</v>
      </c>
      <c r="BW111" s="976"/>
      <c r="BX111" s="976"/>
      <c r="BY111" s="976"/>
      <c r="BZ111" s="976"/>
      <c r="CA111" s="976" t="s">
        <v>182</v>
      </c>
      <c r="CB111" s="976"/>
      <c r="CC111" s="976"/>
      <c r="CD111" s="976"/>
      <c r="CE111" s="976"/>
      <c r="CF111" s="970" t="s">
        <v>436</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182</v>
      </c>
      <c r="DH111" s="976"/>
      <c r="DI111" s="976"/>
      <c r="DJ111" s="976"/>
      <c r="DK111" s="976"/>
      <c r="DL111" s="976" t="s">
        <v>436</v>
      </c>
      <c r="DM111" s="976"/>
      <c r="DN111" s="976"/>
      <c r="DO111" s="976"/>
      <c r="DP111" s="976"/>
      <c r="DQ111" s="976" t="s">
        <v>182</v>
      </c>
      <c r="DR111" s="976"/>
      <c r="DS111" s="976"/>
      <c r="DT111" s="976"/>
      <c r="DU111" s="976"/>
      <c r="DV111" s="977" t="s">
        <v>182</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436</v>
      </c>
      <c r="AB112" s="1015"/>
      <c r="AC112" s="1015"/>
      <c r="AD112" s="1015"/>
      <c r="AE112" s="1016"/>
      <c r="AF112" s="1017" t="s">
        <v>442</v>
      </c>
      <c r="AG112" s="1015"/>
      <c r="AH112" s="1015"/>
      <c r="AI112" s="1015"/>
      <c r="AJ112" s="1016"/>
      <c r="AK112" s="1017" t="s">
        <v>182</v>
      </c>
      <c r="AL112" s="1015"/>
      <c r="AM112" s="1015"/>
      <c r="AN112" s="1015"/>
      <c r="AO112" s="1016"/>
      <c r="AP112" s="1018" t="s">
        <v>182</v>
      </c>
      <c r="AQ112" s="1019"/>
      <c r="AR112" s="1019"/>
      <c r="AS112" s="1019"/>
      <c r="AT112" s="1020"/>
      <c r="AU112" s="956"/>
      <c r="AV112" s="957"/>
      <c r="AW112" s="957"/>
      <c r="AX112" s="957"/>
      <c r="AY112" s="957"/>
      <c r="AZ112" s="1005" t="s">
        <v>443</v>
      </c>
      <c r="BA112" s="1006"/>
      <c r="BB112" s="1006"/>
      <c r="BC112" s="1006"/>
      <c r="BD112" s="1006"/>
      <c r="BE112" s="1006"/>
      <c r="BF112" s="1006"/>
      <c r="BG112" s="1006"/>
      <c r="BH112" s="1006"/>
      <c r="BI112" s="1006"/>
      <c r="BJ112" s="1006"/>
      <c r="BK112" s="1006"/>
      <c r="BL112" s="1006"/>
      <c r="BM112" s="1006"/>
      <c r="BN112" s="1006"/>
      <c r="BO112" s="1006"/>
      <c r="BP112" s="1007"/>
      <c r="BQ112" s="975">
        <v>7350135</v>
      </c>
      <c r="BR112" s="976"/>
      <c r="BS112" s="976"/>
      <c r="BT112" s="976"/>
      <c r="BU112" s="976"/>
      <c r="BV112" s="976">
        <v>7123400</v>
      </c>
      <c r="BW112" s="976"/>
      <c r="BX112" s="976"/>
      <c r="BY112" s="976"/>
      <c r="BZ112" s="976"/>
      <c r="CA112" s="976">
        <v>7067623</v>
      </c>
      <c r="CB112" s="976"/>
      <c r="CC112" s="976"/>
      <c r="CD112" s="976"/>
      <c r="CE112" s="976"/>
      <c r="CF112" s="970">
        <v>103.7</v>
      </c>
      <c r="CG112" s="971"/>
      <c r="CH112" s="971"/>
      <c r="CI112" s="971"/>
      <c r="CJ112" s="971"/>
      <c r="CK112" s="1001"/>
      <c r="CL112" s="1002"/>
      <c r="CM112" s="972" t="s">
        <v>444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436</v>
      </c>
      <c r="DH112" s="976"/>
      <c r="DI112" s="976"/>
      <c r="DJ112" s="976"/>
      <c r="DK112" s="976"/>
      <c r="DL112" s="976" t="s">
        <v>436</v>
      </c>
      <c r="DM112" s="976"/>
      <c r="DN112" s="976"/>
      <c r="DO112" s="976"/>
      <c r="DP112" s="976"/>
      <c r="DQ112" s="976" t="s">
        <v>182</v>
      </c>
      <c r="DR112" s="976"/>
      <c r="DS112" s="976"/>
      <c r="DT112" s="976"/>
      <c r="DU112" s="976"/>
      <c r="DV112" s="977" t="s">
        <v>182</v>
      </c>
      <c r="DW112" s="977"/>
      <c r="DX112" s="977"/>
      <c r="DY112" s="977"/>
      <c r="DZ112" s="978"/>
    </row>
    <row r="113" spans="1:130" s="247" customFormat="1" ht="26.25" customHeight="1" x14ac:dyDescent="0.15">
      <c r="A113" s="1010"/>
      <c r="B113" s="1011"/>
      <c r="C113" s="1006" t="s">
        <v>445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635088</v>
      </c>
      <c r="AB113" s="990"/>
      <c r="AC113" s="990"/>
      <c r="AD113" s="990"/>
      <c r="AE113" s="991"/>
      <c r="AF113" s="992">
        <v>561255</v>
      </c>
      <c r="AG113" s="990"/>
      <c r="AH113" s="990"/>
      <c r="AI113" s="990"/>
      <c r="AJ113" s="991"/>
      <c r="AK113" s="992">
        <v>563695</v>
      </c>
      <c r="AL113" s="990"/>
      <c r="AM113" s="990"/>
      <c r="AN113" s="990"/>
      <c r="AO113" s="991"/>
      <c r="AP113" s="993">
        <v>8.3000000000000007</v>
      </c>
      <c r="AQ113" s="994"/>
      <c r="AR113" s="994"/>
      <c r="AS113" s="994"/>
      <c r="AT113" s="995"/>
      <c r="AU113" s="956"/>
      <c r="AV113" s="957"/>
      <c r="AW113" s="957"/>
      <c r="AX113" s="957"/>
      <c r="AY113" s="957"/>
      <c r="AZ113" s="1005" t="s">
        <v>446</v>
      </c>
      <c r="BA113" s="1006"/>
      <c r="BB113" s="1006"/>
      <c r="BC113" s="1006"/>
      <c r="BD113" s="1006"/>
      <c r="BE113" s="1006"/>
      <c r="BF113" s="1006"/>
      <c r="BG113" s="1006"/>
      <c r="BH113" s="1006"/>
      <c r="BI113" s="1006"/>
      <c r="BJ113" s="1006"/>
      <c r="BK113" s="1006"/>
      <c r="BL113" s="1006"/>
      <c r="BM113" s="1006"/>
      <c r="BN113" s="1006"/>
      <c r="BO113" s="1006"/>
      <c r="BP113" s="1007"/>
      <c r="BQ113" s="975">
        <v>405406</v>
      </c>
      <c r="BR113" s="976"/>
      <c r="BS113" s="976"/>
      <c r="BT113" s="976"/>
      <c r="BU113" s="976"/>
      <c r="BV113" s="976">
        <v>329945</v>
      </c>
      <c r="BW113" s="976"/>
      <c r="BX113" s="976"/>
      <c r="BY113" s="976"/>
      <c r="BZ113" s="976"/>
      <c r="CA113" s="976">
        <v>274811</v>
      </c>
      <c r="CB113" s="976"/>
      <c r="CC113" s="976"/>
      <c r="CD113" s="976"/>
      <c r="CE113" s="976"/>
      <c r="CF113" s="970">
        <v>4</v>
      </c>
      <c r="CG113" s="971"/>
      <c r="CH113" s="971"/>
      <c r="CI113" s="971"/>
      <c r="CJ113" s="971"/>
      <c r="CK113" s="1001"/>
      <c r="CL113" s="1002"/>
      <c r="CM113" s="972" t="s">
        <v>447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182</v>
      </c>
      <c r="DH113" s="1015"/>
      <c r="DI113" s="1015"/>
      <c r="DJ113" s="1015"/>
      <c r="DK113" s="1016"/>
      <c r="DL113" s="1017" t="s">
        <v>182</v>
      </c>
      <c r="DM113" s="1015"/>
      <c r="DN113" s="1015"/>
      <c r="DO113" s="1015"/>
      <c r="DP113" s="1016"/>
      <c r="DQ113" s="1017" t="s">
        <v>182</v>
      </c>
      <c r="DR113" s="1015"/>
      <c r="DS113" s="1015"/>
      <c r="DT113" s="1015"/>
      <c r="DU113" s="1016"/>
      <c r="DV113" s="1018" t="s">
        <v>436</v>
      </c>
      <c r="DW113" s="1019"/>
      <c r="DX113" s="1019"/>
      <c r="DY113" s="1019"/>
      <c r="DZ113" s="1020"/>
    </row>
    <row r="114" spans="1:130" s="247" customFormat="1" ht="26.25" customHeight="1" x14ac:dyDescent="0.15">
      <c r="A114" s="1010"/>
      <c r="B114" s="1011"/>
      <c r="C114" s="1006" t="s">
        <v>448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98439</v>
      </c>
      <c r="AB114" s="1015"/>
      <c r="AC114" s="1015"/>
      <c r="AD114" s="1015"/>
      <c r="AE114" s="1016"/>
      <c r="AF114" s="1017">
        <v>83119</v>
      </c>
      <c r="AG114" s="1015"/>
      <c r="AH114" s="1015"/>
      <c r="AI114" s="1015"/>
      <c r="AJ114" s="1016"/>
      <c r="AK114" s="1017">
        <v>64882</v>
      </c>
      <c r="AL114" s="1015"/>
      <c r="AM114" s="1015"/>
      <c r="AN114" s="1015"/>
      <c r="AO114" s="1016"/>
      <c r="AP114" s="1018">
        <v>1</v>
      </c>
      <c r="AQ114" s="1019"/>
      <c r="AR114" s="1019"/>
      <c r="AS114" s="1019"/>
      <c r="AT114" s="1020"/>
      <c r="AU114" s="956"/>
      <c r="AV114" s="957"/>
      <c r="AW114" s="957"/>
      <c r="AX114" s="957"/>
      <c r="AY114" s="957"/>
      <c r="AZ114" s="1005" t="s">
        <v>449</v>
      </c>
      <c r="BA114" s="1006"/>
      <c r="BB114" s="1006"/>
      <c r="BC114" s="1006"/>
      <c r="BD114" s="1006"/>
      <c r="BE114" s="1006"/>
      <c r="BF114" s="1006"/>
      <c r="BG114" s="1006"/>
      <c r="BH114" s="1006"/>
      <c r="BI114" s="1006"/>
      <c r="BJ114" s="1006"/>
      <c r="BK114" s="1006"/>
      <c r="BL114" s="1006"/>
      <c r="BM114" s="1006"/>
      <c r="BN114" s="1006"/>
      <c r="BO114" s="1006"/>
      <c r="BP114" s="1007"/>
      <c r="BQ114" s="975">
        <v>1724197</v>
      </c>
      <c r="BR114" s="976"/>
      <c r="BS114" s="976"/>
      <c r="BT114" s="976"/>
      <c r="BU114" s="976"/>
      <c r="BV114" s="976">
        <v>1639620</v>
      </c>
      <c r="BW114" s="976"/>
      <c r="BX114" s="976"/>
      <c r="BY114" s="976"/>
      <c r="BZ114" s="976"/>
      <c r="CA114" s="976">
        <v>1720531</v>
      </c>
      <c r="CB114" s="976"/>
      <c r="CC114" s="976"/>
      <c r="CD114" s="976"/>
      <c r="CE114" s="976"/>
      <c r="CF114" s="970">
        <v>25.2</v>
      </c>
      <c r="CG114" s="971"/>
      <c r="CH114" s="971"/>
      <c r="CI114" s="971"/>
      <c r="CJ114" s="971"/>
      <c r="CK114" s="1001"/>
      <c r="CL114" s="1002"/>
      <c r="CM114" s="972" t="s">
        <v>450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182</v>
      </c>
      <c r="DH114" s="1015"/>
      <c r="DI114" s="1015"/>
      <c r="DJ114" s="1015"/>
      <c r="DK114" s="1016"/>
      <c r="DL114" s="1017" t="s">
        <v>436</v>
      </c>
      <c r="DM114" s="1015"/>
      <c r="DN114" s="1015"/>
      <c r="DO114" s="1015"/>
      <c r="DP114" s="1016"/>
      <c r="DQ114" s="1017" t="s">
        <v>182</v>
      </c>
      <c r="DR114" s="1015"/>
      <c r="DS114" s="1015"/>
      <c r="DT114" s="1015"/>
      <c r="DU114" s="1016"/>
      <c r="DV114" s="1018" t="s">
        <v>436</v>
      </c>
      <c r="DW114" s="1019"/>
      <c r="DX114" s="1019"/>
      <c r="DY114" s="1019"/>
      <c r="DZ114" s="1020"/>
    </row>
    <row r="115" spans="1:130" s="247" customFormat="1" ht="26.25" customHeight="1" x14ac:dyDescent="0.15">
      <c r="A115" s="1010"/>
      <c r="B115" s="1011"/>
      <c r="C115" s="1006" t="s">
        <v>451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4045</v>
      </c>
      <c r="AB115" s="990"/>
      <c r="AC115" s="990"/>
      <c r="AD115" s="990"/>
      <c r="AE115" s="991"/>
      <c r="AF115" s="992">
        <v>2844</v>
      </c>
      <c r="AG115" s="990"/>
      <c r="AH115" s="990"/>
      <c r="AI115" s="990"/>
      <c r="AJ115" s="991"/>
      <c r="AK115" s="992" t="s">
        <v>442</v>
      </c>
      <c r="AL115" s="990"/>
      <c r="AM115" s="990"/>
      <c r="AN115" s="990"/>
      <c r="AO115" s="991"/>
      <c r="AP115" s="993" t="s">
        <v>436</v>
      </c>
      <c r="AQ115" s="994"/>
      <c r="AR115" s="994"/>
      <c r="AS115" s="994"/>
      <c r="AT115" s="995"/>
      <c r="AU115" s="956"/>
      <c r="AV115" s="957"/>
      <c r="AW115" s="957"/>
      <c r="AX115" s="957"/>
      <c r="AY115" s="957"/>
      <c r="AZ115" s="1005" t="s">
        <v>452</v>
      </c>
      <c r="BA115" s="1006"/>
      <c r="BB115" s="1006"/>
      <c r="BC115" s="1006"/>
      <c r="BD115" s="1006"/>
      <c r="BE115" s="1006"/>
      <c r="BF115" s="1006"/>
      <c r="BG115" s="1006"/>
      <c r="BH115" s="1006"/>
      <c r="BI115" s="1006"/>
      <c r="BJ115" s="1006"/>
      <c r="BK115" s="1006"/>
      <c r="BL115" s="1006"/>
      <c r="BM115" s="1006"/>
      <c r="BN115" s="1006"/>
      <c r="BO115" s="1006"/>
      <c r="BP115" s="1007"/>
      <c r="BQ115" s="975">
        <v>1665678</v>
      </c>
      <c r="BR115" s="976"/>
      <c r="BS115" s="976"/>
      <c r="BT115" s="976"/>
      <c r="BU115" s="976"/>
      <c r="BV115" s="976">
        <v>1627603</v>
      </c>
      <c r="BW115" s="976"/>
      <c r="BX115" s="976"/>
      <c r="BY115" s="976"/>
      <c r="BZ115" s="976"/>
      <c r="CA115" s="976">
        <v>1590598</v>
      </c>
      <c r="CB115" s="976"/>
      <c r="CC115" s="976"/>
      <c r="CD115" s="976"/>
      <c r="CE115" s="976"/>
      <c r="CF115" s="970">
        <v>23.3</v>
      </c>
      <c r="CG115" s="971"/>
      <c r="CH115" s="971"/>
      <c r="CI115" s="971"/>
      <c r="CJ115" s="971"/>
      <c r="CK115" s="1001"/>
      <c r="CL115" s="1002"/>
      <c r="CM115" s="1005" t="s">
        <v>453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436</v>
      </c>
      <c r="DH115" s="1015"/>
      <c r="DI115" s="1015"/>
      <c r="DJ115" s="1015"/>
      <c r="DK115" s="1016"/>
      <c r="DL115" s="1017" t="s">
        <v>436</v>
      </c>
      <c r="DM115" s="1015"/>
      <c r="DN115" s="1015"/>
      <c r="DO115" s="1015"/>
      <c r="DP115" s="1016"/>
      <c r="DQ115" s="1017" t="s">
        <v>436</v>
      </c>
      <c r="DR115" s="1015"/>
      <c r="DS115" s="1015"/>
      <c r="DT115" s="1015"/>
      <c r="DU115" s="1016"/>
      <c r="DV115" s="1018" t="s">
        <v>436</v>
      </c>
      <c r="DW115" s="1019"/>
      <c r="DX115" s="1019"/>
      <c r="DY115" s="1019"/>
      <c r="DZ115" s="1020"/>
    </row>
    <row r="116" spans="1:130" s="247" customFormat="1" ht="26.25" customHeight="1" x14ac:dyDescent="0.15">
      <c r="A116" s="1012"/>
      <c r="B116" s="1013"/>
      <c r="C116" s="1021" t="s">
        <v>454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480</v>
      </c>
      <c r="AB116" s="1015"/>
      <c r="AC116" s="1015"/>
      <c r="AD116" s="1015"/>
      <c r="AE116" s="1016"/>
      <c r="AF116" s="1017">
        <v>156</v>
      </c>
      <c r="AG116" s="1015"/>
      <c r="AH116" s="1015"/>
      <c r="AI116" s="1015"/>
      <c r="AJ116" s="1016"/>
      <c r="AK116" s="1017">
        <v>310</v>
      </c>
      <c r="AL116" s="1015"/>
      <c r="AM116" s="1015"/>
      <c r="AN116" s="1015"/>
      <c r="AO116" s="1016"/>
      <c r="AP116" s="1018">
        <v>0</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182</v>
      </c>
      <c r="BR116" s="976"/>
      <c r="BS116" s="976"/>
      <c r="BT116" s="976"/>
      <c r="BU116" s="976"/>
      <c r="BV116" s="976" t="s">
        <v>436</v>
      </c>
      <c r="BW116" s="976"/>
      <c r="BX116" s="976"/>
      <c r="BY116" s="976"/>
      <c r="BZ116" s="976"/>
      <c r="CA116" s="976" t="s">
        <v>182</v>
      </c>
      <c r="CB116" s="976"/>
      <c r="CC116" s="976"/>
      <c r="CD116" s="976"/>
      <c r="CE116" s="976"/>
      <c r="CF116" s="970" t="s">
        <v>182</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442</v>
      </c>
      <c r="DH116" s="1015"/>
      <c r="DI116" s="1015"/>
      <c r="DJ116" s="1015"/>
      <c r="DK116" s="1016"/>
      <c r="DL116" s="1017" t="s">
        <v>436</v>
      </c>
      <c r="DM116" s="1015"/>
      <c r="DN116" s="1015"/>
      <c r="DO116" s="1015"/>
      <c r="DP116" s="1016"/>
      <c r="DQ116" s="1017" t="s">
        <v>436</v>
      </c>
      <c r="DR116" s="1015"/>
      <c r="DS116" s="1015"/>
      <c r="DT116" s="1015"/>
      <c r="DU116" s="1016"/>
      <c r="DV116" s="1018" t="s">
        <v>182</v>
      </c>
      <c r="DW116" s="1019"/>
      <c r="DX116" s="1019"/>
      <c r="DY116" s="1019"/>
      <c r="DZ116" s="1020"/>
    </row>
    <row r="117" spans="1:130" s="247" customFormat="1" ht="26.25" customHeight="1" x14ac:dyDescent="0.15">
      <c r="A117" s="960" t="s">
        <v>189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2187161</v>
      </c>
      <c r="AB117" s="1033"/>
      <c r="AC117" s="1033"/>
      <c r="AD117" s="1033"/>
      <c r="AE117" s="1034"/>
      <c r="AF117" s="1035">
        <v>2085245</v>
      </c>
      <c r="AG117" s="1033"/>
      <c r="AH117" s="1033"/>
      <c r="AI117" s="1033"/>
      <c r="AJ117" s="1034"/>
      <c r="AK117" s="1035">
        <v>1984647</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442</v>
      </c>
      <c r="BR117" s="976"/>
      <c r="BS117" s="976"/>
      <c r="BT117" s="976"/>
      <c r="BU117" s="976"/>
      <c r="BV117" s="976" t="s">
        <v>442</v>
      </c>
      <c r="BW117" s="976"/>
      <c r="BX117" s="976"/>
      <c r="BY117" s="976"/>
      <c r="BZ117" s="976"/>
      <c r="CA117" s="976" t="s">
        <v>436</v>
      </c>
      <c r="CB117" s="976"/>
      <c r="CC117" s="976"/>
      <c r="CD117" s="976"/>
      <c r="CE117" s="976"/>
      <c r="CF117" s="970" t="s">
        <v>436</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436</v>
      </c>
      <c r="DH117" s="1015"/>
      <c r="DI117" s="1015"/>
      <c r="DJ117" s="1015"/>
      <c r="DK117" s="1016"/>
      <c r="DL117" s="1017" t="s">
        <v>436</v>
      </c>
      <c r="DM117" s="1015"/>
      <c r="DN117" s="1015"/>
      <c r="DO117" s="1015"/>
      <c r="DP117" s="1016"/>
      <c r="DQ117" s="1017" t="s">
        <v>442</v>
      </c>
      <c r="DR117" s="1015"/>
      <c r="DS117" s="1015"/>
      <c r="DT117" s="1015"/>
      <c r="DU117" s="1016"/>
      <c r="DV117" s="1018" t="s">
        <v>442</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312</v>
      </c>
      <c r="AG118" s="941"/>
      <c r="AH118" s="941"/>
      <c r="AI118" s="941"/>
      <c r="AJ118" s="942"/>
      <c r="AK118" s="940" t="s">
        <v>311</v>
      </c>
      <c r="AL118" s="941"/>
      <c r="AM118" s="941"/>
      <c r="AN118" s="941"/>
      <c r="AO118" s="942"/>
      <c r="AP118" s="1027" t="s">
        <v>430</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182</v>
      </c>
      <c r="BR118" s="1054"/>
      <c r="BS118" s="1054"/>
      <c r="BT118" s="1054"/>
      <c r="BU118" s="1054"/>
      <c r="BV118" s="1054" t="s">
        <v>182</v>
      </c>
      <c r="BW118" s="1054"/>
      <c r="BX118" s="1054"/>
      <c r="BY118" s="1054"/>
      <c r="BZ118" s="1054"/>
      <c r="CA118" s="1054" t="s">
        <v>182</v>
      </c>
      <c r="CB118" s="1054"/>
      <c r="CC118" s="1054"/>
      <c r="CD118" s="1054"/>
      <c r="CE118" s="1054"/>
      <c r="CF118" s="970" t="s">
        <v>182</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182</v>
      </c>
      <c r="DH118" s="1015"/>
      <c r="DI118" s="1015"/>
      <c r="DJ118" s="1015"/>
      <c r="DK118" s="1016"/>
      <c r="DL118" s="1017" t="s">
        <v>182</v>
      </c>
      <c r="DM118" s="1015"/>
      <c r="DN118" s="1015"/>
      <c r="DO118" s="1015"/>
      <c r="DP118" s="1016"/>
      <c r="DQ118" s="1017" t="s">
        <v>182</v>
      </c>
      <c r="DR118" s="1015"/>
      <c r="DS118" s="1015"/>
      <c r="DT118" s="1015"/>
      <c r="DU118" s="1016"/>
      <c r="DV118" s="1018" t="s">
        <v>182</v>
      </c>
      <c r="DW118" s="1019"/>
      <c r="DX118" s="1019"/>
      <c r="DY118" s="1019"/>
      <c r="DZ118" s="1020"/>
    </row>
    <row r="119" spans="1:130" s="247" customFormat="1" ht="26.25" customHeight="1" x14ac:dyDescent="0.15">
      <c r="A119" s="1114"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182</v>
      </c>
      <c r="AB119" s="948"/>
      <c r="AC119" s="948"/>
      <c r="AD119" s="948"/>
      <c r="AE119" s="949"/>
      <c r="AF119" s="950" t="s">
        <v>182</v>
      </c>
      <c r="AG119" s="948"/>
      <c r="AH119" s="948"/>
      <c r="AI119" s="948"/>
      <c r="AJ119" s="949"/>
      <c r="AK119" s="950" t="s">
        <v>182</v>
      </c>
      <c r="AL119" s="948"/>
      <c r="AM119" s="948"/>
      <c r="AN119" s="948"/>
      <c r="AO119" s="949"/>
      <c r="AP119" s="951" t="s">
        <v>182</v>
      </c>
      <c r="AQ119" s="952"/>
      <c r="AR119" s="952"/>
      <c r="AS119" s="952"/>
      <c r="AT119" s="953"/>
      <c r="AU119" s="958"/>
      <c r="AV119" s="959"/>
      <c r="AW119" s="959"/>
      <c r="AX119" s="959"/>
      <c r="AY119" s="959"/>
      <c r="AZ119" s="278" t="s">
        <v>189</v>
      </c>
      <c r="BA119" s="278"/>
      <c r="BB119" s="278"/>
      <c r="BC119" s="278"/>
      <c r="BD119" s="278"/>
      <c r="BE119" s="278"/>
      <c r="BF119" s="278"/>
      <c r="BG119" s="278"/>
      <c r="BH119" s="278"/>
      <c r="BI119" s="278"/>
      <c r="BJ119" s="278"/>
      <c r="BK119" s="278"/>
      <c r="BL119" s="278"/>
      <c r="BM119" s="278"/>
      <c r="BN119" s="278"/>
      <c r="BO119" s="1031" t="s">
        <v>462</v>
      </c>
      <c r="BP119" s="1062"/>
      <c r="BQ119" s="1053">
        <v>23549826</v>
      </c>
      <c r="BR119" s="1054"/>
      <c r="BS119" s="1054"/>
      <c r="BT119" s="1054"/>
      <c r="BU119" s="1054"/>
      <c r="BV119" s="1054">
        <v>22849487</v>
      </c>
      <c r="BW119" s="1054"/>
      <c r="BX119" s="1054"/>
      <c r="BY119" s="1054"/>
      <c r="BZ119" s="1054"/>
      <c r="CA119" s="1054">
        <v>22830886</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2763</v>
      </c>
      <c r="DH119" s="1040"/>
      <c r="DI119" s="1040"/>
      <c r="DJ119" s="1040"/>
      <c r="DK119" s="1041"/>
      <c r="DL119" s="1039" t="s">
        <v>182</v>
      </c>
      <c r="DM119" s="1040"/>
      <c r="DN119" s="1040"/>
      <c r="DO119" s="1040"/>
      <c r="DP119" s="1041"/>
      <c r="DQ119" s="1039" t="s">
        <v>182</v>
      </c>
      <c r="DR119" s="1040"/>
      <c r="DS119" s="1040"/>
      <c r="DT119" s="1040"/>
      <c r="DU119" s="1041"/>
      <c r="DV119" s="1042" t="s">
        <v>182</v>
      </c>
      <c r="DW119" s="1043"/>
      <c r="DX119" s="1043"/>
      <c r="DY119" s="1043"/>
      <c r="DZ119" s="1044"/>
    </row>
    <row r="120" spans="1:130" s="247" customFormat="1" ht="26.25" customHeight="1" x14ac:dyDescent="0.15">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182</v>
      </c>
      <c r="AB120" s="1015"/>
      <c r="AC120" s="1015"/>
      <c r="AD120" s="1015"/>
      <c r="AE120" s="1016"/>
      <c r="AF120" s="1017" t="s">
        <v>182</v>
      </c>
      <c r="AG120" s="1015"/>
      <c r="AH120" s="1015"/>
      <c r="AI120" s="1015"/>
      <c r="AJ120" s="1016"/>
      <c r="AK120" s="1017" t="s">
        <v>182</v>
      </c>
      <c r="AL120" s="1015"/>
      <c r="AM120" s="1015"/>
      <c r="AN120" s="1015"/>
      <c r="AO120" s="1016"/>
      <c r="AP120" s="1018" t="s">
        <v>182</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1066136</v>
      </c>
      <c r="BR120" s="983"/>
      <c r="BS120" s="983"/>
      <c r="BT120" s="983"/>
      <c r="BU120" s="983"/>
      <c r="BV120" s="983">
        <v>998955</v>
      </c>
      <c r="BW120" s="983"/>
      <c r="BX120" s="983"/>
      <c r="BY120" s="983"/>
      <c r="BZ120" s="983"/>
      <c r="CA120" s="983">
        <v>1188697</v>
      </c>
      <c r="CB120" s="983"/>
      <c r="CC120" s="983"/>
      <c r="CD120" s="983"/>
      <c r="CE120" s="983"/>
      <c r="CF120" s="997">
        <v>17.399999999999999</v>
      </c>
      <c r="CG120" s="998"/>
      <c r="CH120" s="998"/>
      <c r="CI120" s="998"/>
      <c r="CJ120" s="998"/>
      <c r="CK120" s="1063" t="s">
        <v>466</v>
      </c>
      <c r="CL120" s="1064"/>
      <c r="CM120" s="1064"/>
      <c r="CN120" s="1064"/>
      <c r="CO120" s="1065"/>
      <c r="CP120" s="1071" t="s">
        <v>413</v>
      </c>
      <c r="CQ120" s="1072"/>
      <c r="CR120" s="1072"/>
      <c r="CS120" s="1072"/>
      <c r="CT120" s="1072"/>
      <c r="CU120" s="1072"/>
      <c r="CV120" s="1072"/>
      <c r="CW120" s="1072"/>
      <c r="CX120" s="1072"/>
      <c r="CY120" s="1072"/>
      <c r="CZ120" s="1072"/>
      <c r="DA120" s="1072"/>
      <c r="DB120" s="1072"/>
      <c r="DC120" s="1072"/>
      <c r="DD120" s="1072"/>
      <c r="DE120" s="1072"/>
      <c r="DF120" s="1073"/>
      <c r="DG120" s="982">
        <v>7331281</v>
      </c>
      <c r="DH120" s="983"/>
      <c r="DI120" s="983"/>
      <c r="DJ120" s="983"/>
      <c r="DK120" s="983"/>
      <c r="DL120" s="983">
        <v>7123400</v>
      </c>
      <c r="DM120" s="983"/>
      <c r="DN120" s="983"/>
      <c r="DO120" s="983"/>
      <c r="DP120" s="983"/>
      <c r="DQ120" s="983">
        <v>7067623</v>
      </c>
      <c r="DR120" s="983"/>
      <c r="DS120" s="983"/>
      <c r="DT120" s="983"/>
      <c r="DU120" s="983"/>
      <c r="DV120" s="984">
        <v>103.7</v>
      </c>
      <c r="DW120" s="984"/>
      <c r="DX120" s="984"/>
      <c r="DY120" s="984"/>
      <c r="DZ120" s="985"/>
    </row>
    <row r="121" spans="1:130" s="247" customFormat="1" ht="26.25" customHeight="1" x14ac:dyDescent="0.15">
      <c r="A121" s="1115"/>
      <c r="B121" s="1002"/>
      <c r="C121" s="1023" t="s">
        <v>467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182</v>
      </c>
      <c r="AB121" s="1015"/>
      <c r="AC121" s="1015"/>
      <c r="AD121" s="1015"/>
      <c r="AE121" s="1016"/>
      <c r="AF121" s="1017" t="s">
        <v>182</v>
      </c>
      <c r="AG121" s="1015"/>
      <c r="AH121" s="1015"/>
      <c r="AI121" s="1015"/>
      <c r="AJ121" s="1016"/>
      <c r="AK121" s="1017" t="s">
        <v>182</v>
      </c>
      <c r="AL121" s="1015"/>
      <c r="AM121" s="1015"/>
      <c r="AN121" s="1015"/>
      <c r="AO121" s="1016"/>
      <c r="AP121" s="1018" t="s">
        <v>182</v>
      </c>
      <c r="AQ121" s="1019"/>
      <c r="AR121" s="1019"/>
      <c r="AS121" s="1019"/>
      <c r="AT121" s="1020"/>
      <c r="AU121" s="1048"/>
      <c r="AV121" s="1049"/>
      <c r="AW121" s="1049"/>
      <c r="AX121" s="1049"/>
      <c r="AY121" s="1050"/>
      <c r="AZ121" s="1005" t="s">
        <v>468</v>
      </c>
      <c r="BA121" s="1006"/>
      <c r="BB121" s="1006"/>
      <c r="BC121" s="1006"/>
      <c r="BD121" s="1006"/>
      <c r="BE121" s="1006"/>
      <c r="BF121" s="1006"/>
      <c r="BG121" s="1006"/>
      <c r="BH121" s="1006"/>
      <c r="BI121" s="1006"/>
      <c r="BJ121" s="1006"/>
      <c r="BK121" s="1006"/>
      <c r="BL121" s="1006"/>
      <c r="BM121" s="1006"/>
      <c r="BN121" s="1006"/>
      <c r="BO121" s="1006"/>
      <c r="BP121" s="1007"/>
      <c r="BQ121" s="975">
        <v>458644</v>
      </c>
      <c r="BR121" s="976"/>
      <c r="BS121" s="976"/>
      <c r="BT121" s="976"/>
      <c r="BU121" s="976"/>
      <c r="BV121" s="976">
        <v>378314</v>
      </c>
      <c r="BW121" s="976"/>
      <c r="BX121" s="976"/>
      <c r="BY121" s="976"/>
      <c r="BZ121" s="976"/>
      <c r="CA121" s="976">
        <v>307387</v>
      </c>
      <c r="CB121" s="976"/>
      <c r="CC121" s="976"/>
      <c r="CD121" s="976"/>
      <c r="CE121" s="976"/>
      <c r="CF121" s="970">
        <v>4.5</v>
      </c>
      <c r="CG121" s="971"/>
      <c r="CH121" s="971"/>
      <c r="CI121" s="971"/>
      <c r="CJ121" s="971"/>
      <c r="CK121" s="1066"/>
      <c r="CL121" s="1067"/>
      <c r="CM121" s="1067"/>
      <c r="CN121" s="1067"/>
      <c r="CO121" s="1068"/>
      <c r="CP121" s="1076" t="s">
        <v>408</v>
      </c>
      <c r="CQ121" s="1077"/>
      <c r="CR121" s="1077"/>
      <c r="CS121" s="1077"/>
      <c r="CT121" s="1077"/>
      <c r="CU121" s="1077"/>
      <c r="CV121" s="1077"/>
      <c r="CW121" s="1077"/>
      <c r="CX121" s="1077"/>
      <c r="CY121" s="1077"/>
      <c r="CZ121" s="1077"/>
      <c r="DA121" s="1077"/>
      <c r="DB121" s="1077"/>
      <c r="DC121" s="1077"/>
      <c r="DD121" s="1077"/>
      <c r="DE121" s="1077"/>
      <c r="DF121" s="1078"/>
      <c r="DG121" s="975" t="s">
        <v>182</v>
      </c>
      <c r="DH121" s="976"/>
      <c r="DI121" s="976"/>
      <c r="DJ121" s="976"/>
      <c r="DK121" s="976"/>
      <c r="DL121" s="976" t="s">
        <v>182</v>
      </c>
      <c r="DM121" s="976"/>
      <c r="DN121" s="976"/>
      <c r="DO121" s="976"/>
      <c r="DP121" s="976"/>
      <c r="DQ121" s="976" t="s">
        <v>182</v>
      </c>
      <c r="DR121" s="976"/>
      <c r="DS121" s="976"/>
      <c r="DT121" s="976"/>
      <c r="DU121" s="976"/>
      <c r="DV121" s="977" t="s">
        <v>182</v>
      </c>
      <c r="DW121" s="977"/>
      <c r="DX121" s="977"/>
      <c r="DY121" s="977"/>
      <c r="DZ121" s="978"/>
    </row>
    <row r="122" spans="1:130" s="247" customFormat="1" ht="26.25" customHeight="1" x14ac:dyDescent="0.15">
      <c r="A122" s="1115"/>
      <c r="B122" s="1002"/>
      <c r="C122" s="972" t="s">
        <v>450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182</v>
      </c>
      <c r="AB122" s="1015"/>
      <c r="AC122" s="1015"/>
      <c r="AD122" s="1015"/>
      <c r="AE122" s="1016"/>
      <c r="AF122" s="1017" t="s">
        <v>182</v>
      </c>
      <c r="AG122" s="1015"/>
      <c r="AH122" s="1015"/>
      <c r="AI122" s="1015"/>
      <c r="AJ122" s="1016"/>
      <c r="AK122" s="1017" t="s">
        <v>182</v>
      </c>
      <c r="AL122" s="1015"/>
      <c r="AM122" s="1015"/>
      <c r="AN122" s="1015"/>
      <c r="AO122" s="1016"/>
      <c r="AP122" s="1018" t="s">
        <v>182</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12792766</v>
      </c>
      <c r="BR122" s="1054"/>
      <c r="BS122" s="1054"/>
      <c r="BT122" s="1054"/>
      <c r="BU122" s="1054"/>
      <c r="BV122" s="1054">
        <v>12917052</v>
      </c>
      <c r="BW122" s="1054"/>
      <c r="BX122" s="1054"/>
      <c r="BY122" s="1054"/>
      <c r="BZ122" s="1054"/>
      <c r="CA122" s="1054">
        <v>12700626</v>
      </c>
      <c r="CB122" s="1054"/>
      <c r="CC122" s="1054"/>
      <c r="CD122" s="1054"/>
      <c r="CE122" s="1054"/>
      <c r="CF122" s="1074">
        <v>186.3</v>
      </c>
      <c r="CG122" s="1075"/>
      <c r="CH122" s="1075"/>
      <c r="CI122" s="1075"/>
      <c r="CJ122" s="1075"/>
      <c r="CK122" s="1066"/>
      <c r="CL122" s="1067"/>
      <c r="CM122" s="1067"/>
      <c r="CN122" s="1067"/>
      <c r="CO122" s="1068"/>
      <c r="CP122" s="1076" t="s">
        <v>409</v>
      </c>
      <c r="CQ122" s="1077"/>
      <c r="CR122" s="1077"/>
      <c r="CS122" s="1077"/>
      <c r="CT122" s="1077"/>
      <c r="CU122" s="1077"/>
      <c r="CV122" s="1077"/>
      <c r="CW122" s="1077"/>
      <c r="CX122" s="1077"/>
      <c r="CY122" s="1077"/>
      <c r="CZ122" s="1077"/>
      <c r="DA122" s="1077"/>
      <c r="DB122" s="1077"/>
      <c r="DC122" s="1077"/>
      <c r="DD122" s="1077"/>
      <c r="DE122" s="1077"/>
      <c r="DF122" s="1078"/>
      <c r="DG122" s="975" t="s">
        <v>182</v>
      </c>
      <c r="DH122" s="976"/>
      <c r="DI122" s="976"/>
      <c r="DJ122" s="976"/>
      <c r="DK122" s="976"/>
      <c r="DL122" s="976" t="s">
        <v>182</v>
      </c>
      <c r="DM122" s="976"/>
      <c r="DN122" s="976"/>
      <c r="DO122" s="976"/>
      <c r="DP122" s="976"/>
      <c r="DQ122" s="976" t="s">
        <v>182</v>
      </c>
      <c r="DR122" s="976"/>
      <c r="DS122" s="976"/>
      <c r="DT122" s="976"/>
      <c r="DU122" s="976"/>
      <c r="DV122" s="977" t="s">
        <v>182</v>
      </c>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182</v>
      </c>
      <c r="AB123" s="1015"/>
      <c r="AC123" s="1015"/>
      <c r="AD123" s="1015"/>
      <c r="AE123" s="1016"/>
      <c r="AF123" s="1017" t="s">
        <v>182</v>
      </c>
      <c r="AG123" s="1015"/>
      <c r="AH123" s="1015"/>
      <c r="AI123" s="1015"/>
      <c r="AJ123" s="1016"/>
      <c r="AK123" s="1017" t="s">
        <v>182</v>
      </c>
      <c r="AL123" s="1015"/>
      <c r="AM123" s="1015"/>
      <c r="AN123" s="1015"/>
      <c r="AO123" s="1016"/>
      <c r="AP123" s="1018" t="s">
        <v>182</v>
      </c>
      <c r="AQ123" s="1019"/>
      <c r="AR123" s="1019"/>
      <c r="AS123" s="1019"/>
      <c r="AT123" s="1020"/>
      <c r="AU123" s="1051"/>
      <c r="AV123" s="1052"/>
      <c r="AW123" s="1052"/>
      <c r="AX123" s="1052"/>
      <c r="AY123" s="1052"/>
      <c r="AZ123" s="278" t="s">
        <v>189</v>
      </c>
      <c r="BA123" s="278"/>
      <c r="BB123" s="278"/>
      <c r="BC123" s="278"/>
      <c r="BD123" s="278"/>
      <c r="BE123" s="278"/>
      <c r="BF123" s="278"/>
      <c r="BG123" s="278"/>
      <c r="BH123" s="278"/>
      <c r="BI123" s="278"/>
      <c r="BJ123" s="278"/>
      <c r="BK123" s="278"/>
      <c r="BL123" s="278"/>
      <c r="BM123" s="278"/>
      <c r="BN123" s="278"/>
      <c r="BO123" s="1031" t="s">
        <v>470</v>
      </c>
      <c r="BP123" s="1062"/>
      <c r="BQ123" s="1121">
        <v>14317546</v>
      </c>
      <c r="BR123" s="1122"/>
      <c r="BS123" s="1122"/>
      <c r="BT123" s="1122"/>
      <c r="BU123" s="1122"/>
      <c r="BV123" s="1122">
        <v>14294321</v>
      </c>
      <c r="BW123" s="1122"/>
      <c r="BX123" s="1122"/>
      <c r="BY123" s="1122"/>
      <c r="BZ123" s="1122"/>
      <c r="CA123" s="1122">
        <v>14196710</v>
      </c>
      <c r="CB123" s="1122"/>
      <c r="CC123" s="1122"/>
      <c r="CD123" s="1122"/>
      <c r="CE123" s="1122"/>
      <c r="CF123" s="1055"/>
      <c r="CG123" s="1056"/>
      <c r="CH123" s="1056"/>
      <c r="CI123" s="1056"/>
      <c r="CJ123" s="1057"/>
      <c r="CK123" s="1066"/>
      <c r="CL123" s="1067"/>
      <c r="CM123" s="1067"/>
      <c r="CN123" s="1067"/>
      <c r="CO123" s="1068"/>
      <c r="CP123" s="1076" t="s">
        <v>471</v>
      </c>
      <c r="CQ123" s="1077"/>
      <c r="CR123" s="1077"/>
      <c r="CS123" s="1077"/>
      <c r="CT123" s="1077"/>
      <c r="CU123" s="1077"/>
      <c r="CV123" s="1077"/>
      <c r="CW123" s="1077"/>
      <c r="CX123" s="1077"/>
      <c r="CY123" s="1077"/>
      <c r="CZ123" s="1077"/>
      <c r="DA123" s="1077"/>
      <c r="DB123" s="1077"/>
      <c r="DC123" s="1077"/>
      <c r="DD123" s="1077"/>
      <c r="DE123" s="1077"/>
      <c r="DF123" s="1078"/>
      <c r="DG123" s="1014" t="s">
        <v>182</v>
      </c>
      <c r="DH123" s="1015"/>
      <c r="DI123" s="1015"/>
      <c r="DJ123" s="1015"/>
      <c r="DK123" s="1016"/>
      <c r="DL123" s="1017" t="s">
        <v>182</v>
      </c>
      <c r="DM123" s="1015"/>
      <c r="DN123" s="1015"/>
      <c r="DO123" s="1015"/>
      <c r="DP123" s="1016"/>
      <c r="DQ123" s="1017" t="s">
        <v>182</v>
      </c>
      <c r="DR123" s="1015"/>
      <c r="DS123" s="1015"/>
      <c r="DT123" s="1015"/>
      <c r="DU123" s="1016"/>
      <c r="DV123" s="1018" t="s">
        <v>182</v>
      </c>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182</v>
      </c>
      <c r="AB124" s="1015"/>
      <c r="AC124" s="1015"/>
      <c r="AD124" s="1015"/>
      <c r="AE124" s="1016"/>
      <c r="AF124" s="1017" t="s">
        <v>182</v>
      </c>
      <c r="AG124" s="1015"/>
      <c r="AH124" s="1015"/>
      <c r="AI124" s="1015"/>
      <c r="AJ124" s="1016"/>
      <c r="AK124" s="1017" t="s">
        <v>182</v>
      </c>
      <c r="AL124" s="1015"/>
      <c r="AM124" s="1015"/>
      <c r="AN124" s="1015"/>
      <c r="AO124" s="1016"/>
      <c r="AP124" s="1018" t="s">
        <v>182</v>
      </c>
      <c r="AQ124" s="1019"/>
      <c r="AR124" s="1019"/>
      <c r="AS124" s="1019"/>
      <c r="AT124" s="1020"/>
      <c r="AU124" s="1117" t="s">
        <v>472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137.19999999999999</v>
      </c>
      <c r="BR124" s="1084"/>
      <c r="BS124" s="1084"/>
      <c r="BT124" s="1084"/>
      <c r="BU124" s="1084"/>
      <c r="BV124" s="1084">
        <v>125.2</v>
      </c>
      <c r="BW124" s="1084"/>
      <c r="BX124" s="1084"/>
      <c r="BY124" s="1084"/>
      <c r="BZ124" s="1084"/>
      <c r="CA124" s="1084">
        <v>126.6</v>
      </c>
      <c r="CB124" s="1084"/>
      <c r="CC124" s="1084"/>
      <c r="CD124" s="1084"/>
      <c r="CE124" s="1084"/>
      <c r="CF124" s="1085"/>
      <c r="CG124" s="1086"/>
      <c r="CH124" s="1086"/>
      <c r="CI124" s="1086"/>
      <c r="CJ124" s="1087"/>
      <c r="CK124" s="1069"/>
      <c r="CL124" s="1069"/>
      <c r="CM124" s="1069"/>
      <c r="CN124" s="1069"/>
      <c r="CO124" s="1070"/>
      <c r="CP124" s="1076" t="s">
        <v>473</v>
      </c>
      <c r="CQ124" s="1077"/>
      <c r="CR124" s="1077"/>
      <c r="CS124" s="1077"/>
      <c r="CT124" s="1077"/>
      <c r="CU124" s="1077"/>
      <c r="CV124" s="1077"/>
      <c r="CW124" s="1077"/>
      <c r="CX124" s="1077"/>
      <c r="CY124" s="1077"/>
      <c r="CZ124" s="1077"/>
      <c r="DA124" s="1077"/>
      <c r="DB124" s="1077"/>
      <c r="DC124" s="1077"/>
      <c r="DD124" s="1077"/>
      <c r="DE124" s="1077"/>
      <c r="DF124" s="1078"/>
      <c r="DG124" s="1061">
        <v>18854</v>
      </c>
      <c r="DH124" s="1040"/>
      <c r="DI124" s="1040"/>
      <c r="DJ124" s="1040"/>
      <c r="DK124" s="1041"/>
      <c r="DL124" s="1039" t="s">
        <v>182</v>
      </c>
      <c r="DM124" s="1040"/>
      <c r="DN124" s="1040"/>
      <c r="DO124" s="1040"/>
      <c r="DP124" s="1041"/>
      <c r="DQ124" s="1039" t="s">
        <v>182</v>
      </c>
      <c r="DR124" s="1040"/>
      <c r="DS124" s="1040"/>
      <c r="DT124" s="1040"/>
      <c r="DU124" s="1041"/>
      <c r="DV124" s="1042" t="s">
        <v>182</v>
      </c>
      <c r="DW124" s="1043"/>
      <c r="DX124" s="1043"/>
      <c r="DY124" s="1043"/>
      <c r="DZ124" s="1044"/>
    </row>
    <row r="125" spans="1:130" s="247" customFormat="1" ht="26.25" customHeight="1" x14ac:dyDescent="0.15">
      <c r="A125" s="1115"/>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182</v>
      </c>
      <c r="AB125" s="1015"/>
      <c r="AC125" s="1015"/>
      <c r="AD125" s="1015"/>
      <c r="AE125" s="1016"/>
      <c r="AF125" s="1017" t="s">
        <v>182</v>
      </c>
      <c r="AG125" s="1015"/>
      <c r="AH125" s="1015"/>
      <c r="AI125" s="1015"/>
      <c r="AJ125" s="1016"/>
      <c r="AK125" s="1017" t="s">
        <v>182</v>
      </c>
      <c r="AL125" s="1015"/>
      <c r="AM125" s="1015"/>
      <c r="AN125" s="1015"/>
      <c r="AO125" s="1016"/>
      <c r="AP125" s="1018" t="s">
        <v>182</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474</v>
      </c>
      <c r="CL125" s="1064"/>
      <c r="CM125" s="1064"/>
      <c r="CN125" s="1064"/>
      <c r="CO125" s="1065"/>
      <c r="CP125" s="996" t="s">
        <v>475</v>
      </c>
      <c r="CQ125" s="945"/>
      <c r="CR125" s="945"/>
      <c r="CS125" s="945"/>
      <c r="CT125" s="945"/>
      <c r="CU125" s="945"/>
      <c r="CV125" s="945"/>
      <c r="CW125" s="945"/>
      <c r="CX125" s="945"/>
      <c r="CY125" s="945"/>
      <c r="CZ125" s="945"/>
      <c r="DA125" s="945"/>
      <c r="DB125" s="945"/>
      <c r="DC125" s="945"/>
      <c r="DD125" s="945"/>
      <c r="DE125" s="945"/>
      <c r="DF125" s="946"/>
      <c r="DG125" s="982" t="s">
        <v>182</v>
      </c>
      <c r="DH125" s="983"/>
      <c r="DI125" s="983"/>
      <c r="DJ125" s="983"/>
      <c r="DK125" s="983"/>
      <c r="DL125" s="983" t="s">
        <v>182</v>
      </c>
      <c r="DM125" s="983"/>
      <c r="DN125" s="983"/>
      <c r="DO125" s="983"/>
      <c r="DP125" s="983"/>
      <c r="DQ125" s="983" t="s">
        <v>182</v>
      </c>
      <c r="DR125" s="983"/>
      <c r="DS125" s="983"/>
      <c r="DT125" s="983"/>
      <c r="DU125" s="983"/>
      <c r="DV125" s="984" t="s">
        <v>182</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4045</v>
      </c>
      <c r="AB126" s="1015"/>
      <c r="AC126" s="1015"/>
      <c r="AD126" s="1015"/>
      <c r="AE126" s="1016"/>
      <c r="AF126" s="1017">
        <v>2844</v>
      </c>
      <c r="AG126" s="1015"/>
      <c r="AH126" s="1015"/>
      <c r="AI126" s="1015"/>
      <c r="AJ126" s="1016"/>
      <c r="AK126" s="1017" t="s">
        <v>182</v>
      </c>
      <c r="AL126" s="1015"/>
      <c r="AM126" s="1015"/>
      <c r="AN126" s="1015"/>
      <c r="AO126" s="1016"/>
      <c r="AP126" s="1018" t="s">
        <v>182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476</v>
      </c>
      <c r="CQ126" s="1006"/>
      <c r="CR126" s="1006"/>
      <c r="CS126" s="1006"/>
      <c r="CT126" s="1006"/>
      <c r="CU126" s="1006"/>
      <c r="CV126" s="1006"/>
      <c r="CW126" s="1006"/>
      <c r="CX126" s="1006"/>
      <c r="CY126" s="1006"/>
      <c r="CZ126" s="1006"/>
      <c r="DA126" s="1006"/>
      <c r="DB126" s="1006"/>
      <c r="DC126" s="1006"/>
      <c r="DD126" s="1006"/>
      <c r="DE126" s="1006"/>
      <c r="DF126" s="1007"/>
      <c r="DG126" s="975">
        <v>1665678</v>
      </c>
      <c r="DH126" s="976"/>
      <c r="DI126" s="976"/>
      <c r="DJ126" s="976"/>
      <c r="DK126" s="976"/>
      <c r="DL126" s="976">
        <v>1627603</v>
      </c>
      <c r="DM126" s="976"/>
      <c r="DN126" s="976"/>
      <c r="DO126" s="976"/>
      <c r="DP126" s="976"/>
      <c r="DQ126" s="976">
        <v>1590598</v>
      </c>
      <c r="DR126" s="976"/>
      <c r="DS126" s="976"/>
      <c r="DT126" s="976"/>
      <c r="DU126" s="976"/>
      <c r="DV126" s="977">
        <v>23.3</v>
      </c>
      <c r="DW126" s="977"/>
      <c r="DX126" s="977"/>
      <c r="DY126" s="977"/>
      <c r="DZ126" s="978"/>
    </row>
    <row r="127" spans="1:130" s="247" customFormat="1" ht="26.25" customHeight="1" x14ac:dyDescent="0.15">
      <c r="A127" s="1116"/>
      <c r="B127" s="1004"/>
      <c r="C127" s="1058" t="s">
        <v>477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182</v>
      </c>
      <c r="AB127" s="1015"/>
      <c r="AC127" s="1015"/>
      <c r="AD127" s="1015"/>
      <c r="AE127" s="1016"/>
      <c r="AF127" s="1017" t="s">
        <v>182</v>
      </c>
      <c r="AG127" s="1015"/>
      <c r="AH127" s="1015"/>
      <c r="AI127" s="1015"/>
      <c r="AJ127" s="1016"/>
      <c r="AK127" s="1017" t="s">
        <v>182</v>
      </c>
      <c r="AL127" s="1015"/>
      <c r="AM127" s="1015"/>
      <c r="AN127" s="1015"/>
      <c r="AO127" s="1016"/>
      <c r="AP127" s="1018" t="s">
        <v>182</v>
      </c>
      <c r="AQ127" s="1019"/>
      <c r="AR127" s="1019"/>
      <c r="AS127" s="1019"/>
      <c r="AT127" s="1020"/>
      <c r="AU127" s="283"/>
      <c r="AV127" s="283"/>
      <c r="AW127" s="283"/>
      <c r="AX127" s="1088" t="s">
        <v>478</v>
      </c>
      <c r="AY127" s="1089"/>
      <c r="AZ127" s="1089"/>
      <c r="BA127" s="1089"/>
      <c r="BB127" s="1089"/>
      <c r="BC127" s="1089"/>
      <c r="BD127" s="1089"/>
      <c r="BE127" s="1090"/>
      <c r="BF127" s="1091" t="s">
        <v>479</v>
      </c>
      <c r="BG127" s="1089"/>
      <c r="BH127" s="1089"/>
      <c r="BI127" s="1089"/>
      <c r="BJ127" s="1089"/>
      <c r="BK127" s="1089"/>
      <c r="BL127" s="1090"/>
      <c r="BM127" s="1091" t="s">
        <v>480</v>
      </c>
      <c r="BN127" s="1089"/>
      <c r="BO127" s="1089"/>
      <c r="BP127" s="1089"/>
      <c r="BQ127" s="1089"/>
      <c r="BR127" s="1089"/>
      <c r="BS127" s="1090"/>
      <c r="BT127" s="1091" t="s">
        <v>481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482</v>
      </c>
      <c r="CQ127" s="1006"/>
      <c r="CR127" s="1006"/>
      <c r="CS127" s="1006"/>
      <c r="CT127" s="1006"/>
      <c r="CU127" s="1006"/>
      <c r="CV127" s="1006"/>
      <c r="CW127" s="1006"/>
      <c r="CX127" s="1006"/>
      <c r="CY127" s="1006"/>
      <c r="CZ127" s="1006"/>
      <c r="DA127" s="1006"/>
      <c r="DB127" s="1006"/>
      <c r="DC127" s="1006"/>
      <c r="DD127" s="1006"/>
      <c r="DE127" s="1006"/>
      <c r="DF127" s="1007"/>
      <c r="DG127" s="975" t="s">
        <v>182</v>
      </c>
      <c r="DH127" s="976"/>
      <c r="DI127" s="976"/>
      <c r="DJ127" s="976"/>
      <c r="DK127" s="976"/>
      <c r="DL127" s="976" t="s">
        <v>182</v>
      </c>
      <c r="DM127" s="976"/>
      <c r="DN127" s="976"/>
      <c r="DO127" s="976"/>
      <c r="DP127" s="976"/>
      <c r="DQ127" s="976" t="s">
        <v>182</v>
      </c>
      <c r="DR127" s="976"/>
      <c r="DS127" s="976"/>
      <c r="DT127" s="976"/>
      <c r="DU127" s="976"/>
      <c r="DV127" s="977" t="s">
        <v>182</v>
      </c>
      <c r="DW127" s="977"/>
      <c r="DX127" s="977"/>
      <c r="DY127" s="977"/>
      <c r="DZ127" s="978"/>
    </row>
    <row r="128" spans="1:130" s="247" customFormat="1" ht="26.25" customHeight="1" thickBot="1" x14ac:dyDescent="0.2">
      <c r="A128" s="1099" t="s">
        <v>483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484</v>
      </c>
      <c r="X128" s="1101"/>
      <c r="Y128" s="1101"/>
      <c r="Z128" s="1102"/>
      <c r="AA128" s="1103">
        <v>101179</v>
      </c>
      <c r="AB128" s="1104"/>
      <c r="AC128" s="1104"/>
      <c r="AD128" s="1104"/>
      <c r="AE128" s="1105"/>
      <c r="AF128" s="1106">
        <v>92316</v>
      </c>
      <c r="AG128" s="1104"/>
      <c r="AH128" s="1104"/>
      <c r="AI128" s="1104"/>
      <c r="AJ128" s="1105"/>
      <c r="AK128" s="1106">
        <v>89972</v>
      </c>
      <c r="AL128" s="1104"/>
      <c r="AM128" s="1104"/>
      <c r="AN128" s="1104"/>
      <c r="AO128" s="1105"/>
      <c r="AP128" s="1107"/>
      <c r="AQ128" s="1108"/>
      <c r="AR128" s="1108"/>
      <c r="AS128" s="1108"/>
      <c r="AT128" s="1109"/>
      <c r="AU128" s="283"/>
      <c r="AV128" s="283"/>
      <c r="AW128" s="283"/>
      <c r="AX128" s="944" t="s">
        <v>485</v>
      </c>
      <c r="AY128" s="945"/>
      <c r="AZ128" s="945"/>
      <c r="BA128" s="945"/>
      <c r="BB128" s="945"/>
      <c r="BC128" s="945"/>
      <c r="BD128" s="945"/>
      <c r="BE128" s="946"/>
      <c r="BF128" s="1110" t="s">
        <v>182</v>
      </c>
      <c r="BG128" s="1111"/>
      <c r="BH128" s="1111"/>
      <c r="BI128" s="1111"/>
      <c r="BJ128" s="1111"/>
      <c r="BK128" s="1111"/>
      <c r="BL128" s="1112"/>
      <c r="BM128" s="1110">
        <v>13.78</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486</v>
      </c>
      <c r="CQ128" s="1093"/>
      <c r="CR128" s="1093"/>
      <c r="CS128" s="1093"/>
      <c r="CT128" s="1093"/>
      <c r="CU128" s="1093"/>
      <c r="CV128" s="1093"/>
      <c r="CW128" s="1093"/>
      <c r="CX128" s="1093"/>
      <c r="CY128" s="1093"/>
      <c r="CZ128" s="1093"/>
      <c r="DA128" s="1093"/>
      <c r="DB128" s="1093"/>
      <c r="DC128" s="1093"/>
      <c r="DD128" s="1093"/>
      <c r="DE128" s="1093"/>
      <c r="DF128" s="1094"/>
      <c r="DG128" s="1095" t="s">
        <v>182</v>
      </c>
      <c r="DH128" s="1096"/>
      <c r="DI128" s="1096"/>
      <c r="DJ128" s="1096"/>
      <c r="DK128" s="1096"/>
      <c r="DL128" s="1096" t="s">
        <v>182</v>
      </c>
      <c r="DM128" s="1096"/>
      <c r="DN128" s="1096"/>
      <c r="DO128" s="1096"/>
      <c r="DP128" s="1096"/>
      <c r="DQ128" s="1096" t="s">
        <v>182</v>
      </c>
      <c r="DR128" s="1096"/>
      <c r="DS128" s="1096"/>
      <c r="DT128" s="1096"/>
      <c r="DU128" s="1096"/>
      <c r="DV128" s="1097" t="s">
        <v>182</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487</v>
      </c>
      <c r="X129" s="1130"/>
      <c r="Y129" s="1130"/>
      <c r="Z129" s="1131"/>
      <c r="AA129" s="1014">
        <v>7897166</v>
      </c>
      <c r="AB129" s="1015"/>
      <c r="AC129" s="1015"/>
      <c r="AD129" s="1015"/>
      <c r="AE129" s="1016"/>
      <c r="AF129" s="1017">
        <v>7937964</v>
      </c>
      <c r="AG129" s="1015"/>
      <c r="AH129" s="1015"/>
      <c r="AI129" s="1015"/>
      <c r="AJ129" s="1016"/>
      <c r="AK129" s="1017">
        <v>7882481</v>
      </c>
      <c r="AL129" s="1015"/>
      <c r="AM129" s="1015"/>
      <c r="AN129" s="1015"/>
      <c r="AO129" s="1016"/>
      <c r="AP129" s="1132"/>
      <c r="AQ129" s="1133"/>
      <c r="AR129" s="1133"/>
      <c r="AS129" s="1133"/>
      <c r="AT129" s="1134"/>
      <c r="AU129" s="285"/>
      <c r="AV129" s="285"/>
      <c r="AW129" s="285"/>
      <c r="AX129" s="1123" t="s">
        <v>488</v>
      </c>
      <c r="AY129" s="1006"/>
      <c r="AZ129" s="1006"/>
      <c r="BA129" s="1006"/>
      <c r="BB129" s="1006"/>
      <c r="BC129" s="1006"/>
      <c r="BD129" s="1006"/>
      <c r="BE129" s="1007"/>
      <c r="BF129" s="1124" t="s">
        <v>182</v>
      </c>
      <c r="BG129" s="1125"/>
      <c r="BH129" s="1125"/>
      <c r="BI129" s="1125"/>
      <c r="BJ129" s="1125"/>
      <c r="BK129" s="1125"/>
      <c r="BL129" s="1126"/>
      <c r="BM129" s="1124">
        <v>18.78</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490</v>
      </c>
      <c r="X130" s="1130"/>
      <c r="Y130" s="1130"/>
      <c r="Z130" s="1131"/>
      <c r="AA130" s="1014">
        <v>1169745</v>
      </c>
      <c r="AB130" s="1015"/>
      <c r="AC130" s="1015"/>
      <c r="AD130" s="1015"/>
      <c r="AE130" s="1016"/>
      <c r="AF130" s="1017">
        <v>1110199</v>
      </c>
      <c r="AG130" s="1015"/>
      <c r="AH130" s="1015"/>
      <c r="AI130" s="1015"/>
      <c r="AJ130" s="1016"/>
      <c r="AK130" s="1017">
        <v>1065275</v>
      </c>
      <c r="AL130" s="1015"/>
      <c r="AM130" s="1015"/>
      <c r="AN130" s="1015"/>
      <c r="AO130" s="1016"/>
      <c r="AP130" s="1132"/>
      <c r="AQ130" s="1133"/>
      <c r="AR130" s="1133"/>
      <c r="AS130" s="1133"/>
      <c r="AT130" s="1134"/>
      <c r="AU130" s="285"/>
      <c r="AV130" s="285"/>
      <c r="AW130" s="285"/>
      <c r="AX130" s="1123" t="s">
        <v>491</v>
      </c>
      <c r="AY130" s="1006"/>
      <c r="AZ130" s="1006"/>
      <c r="BA130" s="1006"/>
      <c r="BB130" s="1006"/>
      <c r="BC130" s="1006"/>
      <c r="BD130" s="1006"/>
      <c r="BE130" s="1007"/>
      <c r="BF130" s="1160">
        <v>12.9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492</v>
      </c>
      <c r="X131" s="1168"/>
      <c r="Y131" s="1168"/>
      <c r="Z131" s="1169"/>
      <c r="AA131" s="1061">
        <v>6727421</v>
      </c>
      <c r="AB131" s="1040"/>
      <c r="AC131" s="1040"/>
      <c r="AD131" s="1040"/>
      <c r="AE131" s="1041"/>
      <c r="AF131" s="1039">
        <v>6827765</v>
      </c>
      <c r="AG131" s="1040"/>
      <c r="AH131" s="1040"/>
      <c r="AI131" s="1040"/>
      <c r="AJ131" s="1041"/>
      <c r="AK131" s="1039">
        <v>6817206</v>
      </c>
      <c r="AL131" s="1040"/>
      <c r="AM131" s="1040"/>
      <c r="AN131" s="1040"/>
      <c r="AO131" s="1041"/>
      <c r="AP131" s="1170"/>
      <c r="AQ131" s="1171"/>
      <c r="AR131" s="1171"/>
      <c r="AS131" s="1171"/>
      <c r="AT131" s="1172"/>
      <c r="AU131" s="285"/>
      <c r="AV131" s="285"/>
      <c r="AW131" s="285"/>
      <c r="AX131" s="1142" t="s">
        <v>493</v>
      </c>
      <c r="AY131" s="1093"/>
      <c r="AZ131" s="1093"/>
      <c r="BA131" s="1093"/>
      <c r="BB131" s="1093"/>
      <c r="BC131" s="1093"/>
      <c r="BD131" s="1093"/>
      <c r="BE131" s="1094"/>
      <c r="BF131" s="1143">
        <v>126.6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495</v>
      </c>
      <c r="W132" s="1153"/>
      <c r="X132" s="1153"/>
      <c r="Y132" s="1153"/>
      <c r="Z132" s="1154"/>
      <c r="AA132" s="1155">
        <v>13.619439010000001</v>
      </c>
      <c r="AB132" s="1156"/>
      <c r="AC132" s="1156"/>
      <c r="AD132" s="1156"/>
      <c r="AE132" s="1157"/>
      <c r="AF132" s="1158">
        <v>12.928535180000001</v>
      </c>
      <c r="AG132" s="1156"/>
      <c r="AH132" s="1156"/>
      <c r="AI132" s="1156"/>
      <c r="AJ132" s="1157"/>
      <c r="AK132" s="1158">
        <v>12.166274570000001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496</v>
      </c>
      <c r="W133" s="1136"/>
      <c r="X133" s="1136"/>
      <c r="Y133" s="1136"/>
      <c r="Z133" s="1137"/>
      <c r="AA133" s="1138">
        <v>13.4</v>
      </c>
      <c r="AB133" s="1139"/>
      <c r="AC133" s="1139"/>
      <c r="AD133" s="1139"/>
      <c r="AE133" s="1140"/>
      <c r="AF133" s="1138">
        <v>13.4</v>
      </c>
      <c r="AG133" s="1139"/>
      <c r="AH133" s="1139"/>
      <c r="AI133" s="1139"/>
      <c r="AJ133" s="1140"/>
      <c r="AK133" s="1138">
        <v>12.9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qpXU3fTpcUsYZC3xFqCsFcqCKrHtEFd1rBHlx4xTBdHyjYakUYquSRD758/yA1T8it86DVpAIXv4R3M9wBMDg==" saltValue="rONXrqRCLx/iXTEjmDX6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LTEt1Fst5bESo3yw+RZx6kEPz2X0pywCa0K9WnGN7G9cArQHU4Oljwm7EY7VXoWZZm5xTrColCgFijuTj+uag==" saltValue="en3hVkn+nEnDItJVCXYFI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sSxxDkL7XF4XSdQ9jmLWZo9JrNlptPmMmW7oruCx7W1CGYvVJYkPyZrjWMFm3wIHTcC1oI9clu8Hwb714EngA==" saltValue="JzfYASmlojv+1QtndAuRO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N26" sqref="N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505</v>
      </c>
      <c r="AL9" s="1179"/>
      <c r="AM9" s="1179"/>
      <c r="AN9" s="1180"/>
      <c r="AO9" s="313">
        <v>2139416</v>
      </c>
      <c r="AP9" s="313">
        <v>63004</v>
      </c>
      <c r="AQ9" s="314">
        <v>85177</v>
      </c>
      <c r="AR9" s="315">
        <v>-26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506</v>
      </c>
      <c r="AL10" s="1179"/>
      <c r="AM10" s="1179"/>
      <c r="AN10" s="1180"/>
      <c r="AO10" s="316">
        <v>158506</v>
      </c>
      <c r="AP10" s="316">
        <v>4668</v>
      </c>
      <c r="AQ10" s="317">
        <v>6907</v>
      </c>
      <c r="AR10" s="318">
        <v>-32.4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507</v>
      </c>
      <c r="AL11" s="1179"/>
      <c r="AM11" s="1179"/>
      <c r="AN11" s="1180"/>
      <c r="AO11" s="316">
        <v>304964</v>
      </c>
      <c r="AP11" s="316">
        <v>8981</v>
      </c>
      <c r="AQ11" s="317">
        <v>10862</v>
      </c>
      <c r="AR11" s="318">
        <v>-17.3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508</v>
      </c>
      <c r="AL12" s="1179"/>
      <c r="AM12" s="1179"/>
      <c r="AN12" s="1180"/>
      <c r="AO12" s="316" t="s">
        <v>509</v>
      </c>
      <c r="AP12" s="316" t="s">
        <v>509</v>
      </c>
      <c r="AQ12" s="317">
        <v>1188</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510</v>
      </c>
      <c r="AL13" s="1179"/>
      <c r="AM13" s="1179"/>
      <c r="AN13" s="1180"/>
      <c r="AO13" s="316" t="s">
        <v>509</v>
      </c>
      <c r="AP13" s="316" t="s">
        <v>509</v>
      </c>
      <c r="AQ13" s="317">
        <v>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511</v>
      </c>
      <c r="AL14" s="1179"/>
      <c r="AM14" s="1179"/>
      <c r="AN14" s="1180"/>
      <c r="AO14" s="316">
        <v>80926</v>
      </c>
      <c r="AP14" s="316">
        <v>2383</v>
      </c>
      <c r="AQ14" s="317">
        <v>3894</v>
      </c>
      <c r="AR14" s="318">
        <v>-38.799999999999997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512</v>
      </c>
      <c r="AL15" s="1179"/>
      <c r="AM15" s="1179"/>
      <c r="AN15" s="1180"/>
      <c r="AO15" s="316">
        <v>25453</v>
      </c>
      <c r="AP15" s="316">
        <v>750</v>
      </c>
      <c r="AQ15" s="317">
        <v>2213</v>
      </c>
      <c r="AR15" s="318">
        <v>-66.099999999999994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513</v>
      </c>
      <c r="AL16" s="1182"/>
      <c r="AM16" s="1182"/>
      <c r="AN16" s="1183"/>
      <c r="AO16" s="316">
        <v>-69385</v>
      </c>
      <c r="AP16" s="316">
        <v>-2043</v>
      </c>
      <c r="AQ16" s="317">
        <v>-7350</v>
      </c>
      <c r="AR16" s="318">
        <v>-72.2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189</v>
      </c>
      <c r="AL17" s="1182"/>
      <c r="AM17" s="1182"/>
      <c r="AN17" s="1183"/>
      <c r="AO17" s="316">
        <v>2639880</v>
      </c>
      <c r="AP17" s="316">
        <v>77742</v>
      </c>
      <c r="AQ17" s="317">
        <v>102890</v>
      </c>
      <c r="AR17" s="318">
        <v>-24.4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518</v>
      </c>
      <c r="AL21" s="1174"/>
      <c r="AM21" s="1174"/>
      <c r="AN21" s="1175"/>
      <c r="AO21" s="328">
        <v>6.6</v>
      </c>
      <c r="AP21" s="329">
        <v>9.36</v>
      </c>
      <c r="AQ21" s="330">
        <v>-2.76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519</v>
      </c>
      <c r="AL22" s="1174"/>
      <c r="AM22" s="1174"/>
      <c r="AN22" s="1175"/>
      <c r="AO22" s="333">
        <v>95.7</v>
      </c>
      <c r="AP22" s="334">
        <v>97.4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523</v>
      </c>
      <c r="AL32" s="1190"/>
      <c r="AM32" s="1190"/>
      <c r="AN32" s="1191"/>
      <c r="AO32" s="343">
        <v>1355760</v>
      </c>
      <c r="AP32" s="343">
        <v>39926</v>
      </c>
      <c r="AQ32" s="344">
        <v>58829</v>
      </c>
      <c r="AR32" s="345">
        <v>-32.1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524</v>
      </c>
      <c r="AL33" s="1190"/>
      <c r="AM33" s="1190"/>
      <c r="AN33" s="1191"/>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525</v>
      </c>
      <c r="AL34" s="1190"/>
      <c r="AM34" s="1190"/>
      <c r="AN34" s="1191"/>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526</v>
      </c>
      <c r="AL35" s="1190"/>
      <c r="AM35" s="1190"/>
      <c r="AN35" s="1191"/>
      <c r="AO35" s="343">
        <v>563695</v>
      </c>
      <c r="AP35" s="343">
        <v>16600</v>
      </c>
      <c r="AQ35" s="344">
        <v>16408</v>
      </c>
      <c r="AR35" s="345">
        <v>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527</v>
      </c>
      <c r="AL36" s="1190"/>
      <c r="AM36" s="1190"/>
      <c r="AN36" s="1191"/>
      <c r="AO36" s="343">
        <v>64882</v>
      </c>
      <c r="AP36" s="343">
        <v>1911</v>
      </c>
      <c r="AQ36" s="344">
        <v>2516</v>
      </c>
      <c r="AR36" s="345">
        <v>-24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528</v>
      </c>
      <c r="AL37" s="1190"/>
      <c r="AM37" s="1190"/>
      <c r="AN37" s="1191"/>
      <c r="AO37" s="343" t="s">
        <v>509</v>
      </c>
      <c r="AP37" s="343" t="s">
        <v>509</v>
      </c>
      <c r="AQ37" s="344">
        <v>345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529</v>
      </c>
      <c r="AL38" s="1193"/>
      <c r="AM38" s="1193"/>
      <c r="AN38" s="1194"/>
      <c r="AO38" s="346">
        <v>310</v>
      </c>
      <c r="AP38" s="346">
        <v>9</v>
      </c>
      <c r="AQ38" s="347">
        <v>2</v>
      </c>
      <c r="AR38" s="335">
        <v>350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530</v>
      </c>
      <c r="AL39" s="1193"/>
      <c r="AM39" s="1193"/>
      <c r="AN39" s="1194"/>
      <c r="AO39" s="343">
        <v>-89972</v>
      </c>
      <c r="AP39" s="343">
        <v>-2650</v>
      </c>
      <c r="AQ39" s="344">
        <v>-6030</v>
      </c>
      <c r="AR39" s="345">
        <v>-56.1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531</v>
      </c>
      <c r="AL40" s="1190"/>
      <c r="AM40" s="1190"/>
      <c r="AN40" s="1191"/>
      <c r="AO40" s="343">
        <v>-1065275</v>
      </c>
      <c r="AP40" s="343">
        <v>-31371</v>
      </c>
      <c r="AQ40" s="344">
        <v>-49894</v>
      </c>
      <c r="AR40" s="345">
        <v>-37.1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829400</v>
      </c>
      <c r="AP41" s="343">
        <v>24425</v>
      </c>
      <c r="AQ41" s="344">
        <v>22182</v>
      </c>
      <c r="AR41" s="345">
        <v>10.1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500</v>
      </c>
      <c r="AN49" s="1186" t="s">
        <v>535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1615334</v>
      </c>
      <c r="AN51" s="365">
        <v>45820</v>
      </c>
      <c r="AO51" s="366">
        <v>-57.6</v>
      </c>
      <c r="AP51" s="367">
        <v>63727</v>
      </c>
      <c r="AQ51" s="368">
        <v>-40.200000000000003</v>
      </c>
      <c r="AR51" s="369">
        <v>-17.399999999999999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898729</v>
      </c>
      <c r="AN52" s="373">
        <v>25493</v>
      </c>
      <c r="AO52" s="374">
        <v>-65.5</v>
      </c>
      <c r="AP52" s="375">
        <v>34577</v>
      </c>
      <c r="AQ52" s="376">
        <v>-24.1</v>
      </c>
      <c r="AR52" s="377">
        <v>-41.4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1642687</v>
      </c>
      <c r="AN53" s="365">
        <v>47186</v>
      </c>
      <c r="AO53" s="366">
        <v>3</v>
      </c>
      <c r="AP53" s="367">
        <v>66954</v>
      </c>
      <c r="AQ53" s="368">
        <v>5.0999999999999996</v>
      </c>
      <c r="AR53" s="369">
        <v>-2.1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672508</v>
      </c>
      <c r="AN54" s="373">
        <v>19318</v>
      </c>
      <c r="AO54" s="374">
        <v>-24.2</v>
      </c>
      <c r="AP54" s="375">
        <v>37305</v>
      </c>
      <c r="AQ54" s="376">
        <v>7.9</v>
      </c>
      <c r="AR54" s="377">
        <v>-32.1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1979331</v>
      </c>
      <c r="AN55" s="365">
        <v>57375</v>
      </c>
      <c r="AO55" s="366">
        <v>21.6</v>
      </c>
      <c r="AP55" s="367">
        <v>72656</v>
      </c>
      <c r="AQ55" s="368">
        <v>8.5</v>
      </c>
      <c r="AR55" s="369">
        <v>13.1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763503</v>
      </c>
      <c r="AN56" s="373">
        <v>22132</v>
      </c>
      <c r="AO56" s="374">
        <v>14.6</v>
      </c>
      <c r="AP56" s="375">
        <v>36448</v>
      </c>
      <c r="AQ56" s="376">
        <v>-2.2999999999999998</v>
      </c>
      <c r="AR56" s="377">
        <v>16.899999999999999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1623660</v>
      </c>
      <c r="AN57" s="365">
        <v>47474</v>
      </c>
      <c r="AO57" s="366">
        <v>-17.3</v>
      </c>
      <c r="AP57" s="367">
        <v>65080</v>
      </c>
      <c r="AQ57" s="368">
        <v>-10.4</v>
      </c>
      <c r="AR57" s="369">
        <v>-6.9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1038121</v>
      </c>
      <c r="AN58" s="373">
        <v>30354</v>
      </c>
      <c r="AO58" s="374">
        <v>37.1</v>
      </c>
      <c r="AP58" s="375">
        <v>38201</v>
      </c>
      <c r="AQ58" s="376">
        <v>4.8</v>
      </c>
      <c r="AR58" s="377">
        <v>32.299999999999997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2228097</v>
      </c>
      <c r="AN59" s="365">
        <v>65615</v>
      </c>
      <c r="AO59" s="366">
        <v>38.200000000000003</v>
      </c>
      <c r="AP59" s="367">
        <v>79288</v>
      </c>
      <c r="AQ59" s="368">
        <v>21.8</v>
      </c>
      <c r="AR59" s="369">
        <v>16.399999999999999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726252</v>
      </c>
      <c r="AN60" s="373">
        <v>21387</v>
      </c>
      <c r="AO60" s="374">
        <v>-29.5</v>
      </c>
      <c r="AP60" s="375">
        <v>41870</v>
      </c>
      <c r="AQ60" s="376">
        <v>9.6</v>
      </c>
      <c r="AR60" s="377">
        <v>-39.1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1817822</v>
      </c>
      <c r="AN61" s="380">
        <v>52694</v>
      </c>
      <c r="AO61" s="381">
        <v>-2.4</v>
      </c>
      <c r="AP61" s="382">
        <v>69541</v>
      </c>
      <c r="AQ61" s="383">
        <v>-3</v>
      </c>
      <c r="AR61" s="369">
        <v>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819823</v>
      </c>
      <c r="AN62" s="373">
        <v>23737</v>
      </c>
      <c r="AO62" s="374">
        <v>-13.5</v>
      </c>
      <c r="AP62" s="375">
        <v>37680</v>
      </c>
      <c r="AQ62" s="376">
        <v>-0.8</v>
      </c>
      <c r="AR62" s="377">
        <v>-12.7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QDl1wRMvDyGYO/gt7nu/MJv2e0GnGYi6q8xuqX13vvodoLCD3u9V0CWcIomlXZbylwYyAdhO5G1tN/cM3KrVA==" saltValue="6icY3Hm5gDdyxVXnCrXE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nLhoJjXxfg0TMeCiXyTT25X2eGSsnx+n3JKSrYPX1wyBwZR6wRvvPurkA4p63TbT9TbMpdoWZZq+UDDZ+nKhLg==" saltValue="T0nw8asyWR489a/z6KNK9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Jtxf+bC+mSA0HJYidqpwMlDOsNO9Hmri2+U89q+c/byex7KN3FS0KMNNyAhNP7eU5Oqe3lVpvmO+RmcRLyJmfg==" saltValue="UIHnzeCAsWLwdz57rPH4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32.479999999999997</v>
      </c>
      <c r="G47" s="12">
        <v>32.79</v>
      </c>
      <c r="H47" s="12">
        <v>32.69</v>
      </c>
      <c r="I47" s="12">
        <v>32.520000000000003</v>
      </c>
      <c r="J47" s="13">
        <v>32.75</v>
      </c>
    </row>
    <row r="48" spans="2:10" ht="57.75" customHeight="1" x14ac:dyDescent="0.15">
      <c r="B48" s="14"/>
      <c r="C48" s="1200" t="s">
        <v>4</v>
      </c>
      <c r="D48" s="1200"/>
      <c r="E48" s="1201"/>
      <c r="F48" s="15">
        <v>2.21</v>
      </c>
      <c r="G48" s="16">
        <v>2.25</v>
      </c>
      <c r="H48" s="16">
        <v>1.28</v>
      </c>
      <c r="I48" s="16">
        <v>1.29</v>
      </c>
      <c r="J48" s="17">
        <v>2.2400000000000002</v>
      </c>
    </row>
    <row r="49" spans="2:10" ht="57.75" customHeight="1" thickBot="1" x14ac:dyDescent="0.2">
      <c r="B49" s="18"/>
      <c r="C49" s="1202" t="s">
        <v>5</v>
      </c>
      <c r="D49" s="1202"/>
      <c r="E49" s="1203"/>
      <c r="F49" s="19" t="s">
        <v>556</v>
      </c>
      <c r="G49" s="20">
        <v>0.02</v>
      </c>
      <c r="H49" s="20" t="s">
        <v>557</v>
      </c>
      <c r="I49" s="20">
        <v>0.02</v>
      </c>
      <c r="J49" s="21">
        <v>0.94</v>
      </c>
    </row>
    <row r="50" spans="2:10" ht="13.5" customHeight="1" x14ac:dyDescent="0.15"/>
  </sheetData>
  <sheetProtection algorithmName="SHA-512" hashValue="imBl+CiUEe4AsFtUz909+szHSG4ydpsnQTc0HtgEK6pTQL7ngmg5De8z0XPlwDs4zx7aPo4HenbkNxaEAk5uNA==" saltValue="pSAJBzRI9wST8sbLmPZjY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2021-03-03T07:37:34Z</cp:lastPrinted>
  <dcterms:created xsi:type="dcterms:W3CDTF">2021-02-05T03:46:27Z</dcterms:created>
  <dcterms:modified xsi:type="dcterms:W3CDTF">2021-03-03T09:09:08Z</dcterms:modified>
  <cp:category/>
</cp:coreProperties>
</file>